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GENCE - documents\ARCHITECTURE\A 480 AVRIEUX - Mairie-Ecole\09-DCE\ECO-CALENDRIER\DPGF\"/>
    </mc:Choice>
  </mc:AlternateContent>
  <xr:revisionPtr revIDLastSave="0" documentId="13_ncr:1_{7CEF8344-E395-49B9-A669-0D137B0A35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t N°03 CHARPENTE BOIS - COUV" sheetId="1" r:id="rId1"/>
  </sheets>
  <definedNames>
    <definedName name="_xlnm.Print_Titles" localSheetId="0">'Lot N°03 CHARPENTE BOIS - COUV'!$1:$2</definedName>
    <definedName name="_xlnm.Print_Area" localSheetId="0">'Lot N°03 CHARPENTE BOIS - COUV'!$A$1:$F$74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6" i="1"/>
  <c r="F9" i="1"/>
  <c r="F10" i="1"/>
  <c r="F11" i="1"/>
  <c r="F14" i="1"/>
  <c r="F15" i="1"/>
  <c r="F16" i="1"/>
  <c r="F17" i="1"/>
  <c r="F71" i="1" s="1"/>
  <c r="F72" i="1" s="1"/>
  <c r="F19" i="1"/>
  <c r="F21" i="1"/>
  <c r="F23" i="1"/>
  <c r="F26" i="1"/>
  <c r="F29" i="1"/>
  <c r="F30" i="1"/>
  <c r="F31" i="1"/>
  <c r="F32" i="1"/>
  <c r="F35" i="1"/>
  <c r="F36" i="1"/>
  <c r="F38" i="1"/>
  <c r="F39" i="1"/>
  <c r="F41" i="1"/>
  <c r="F43" i="1"/>
  <c r="F48" i="1"/>
  <c r="F50" i="1"/>
  <c r="F52" i="1"/>
  <c r="F55" i="1"/>
  <c r="F56" i="1"/>
  <c r="F59" i="1"/>
  <c r="F61" i="1"/>
  <c r="F64" i="1"/>
  <c r="F65" i="1"/>
  <c r="F66" i="1"/>
  <c r="F68" i="1"/>
  <c r="B72" i="1"/>
  <c r="F73" i="1" l="1"/>
</calcChain>
</file>

<file path=xl/sharedStrings.xml><?xml version="1.0" encoding="utf-8"?>
<sst xmlns="http://schemas.openxmlformats.org/spreadsheetml/2006/main" count="272" uniqueCount="268">
  <si>
    <t>U</t>
  </si>
  <si>
    <t>Quantité</t>
  </si>
  <si>
    <t>Prix en €</t>
  </si>
  <si>
    <t>Total en €</t>
  </si>
  <si>
    <t>2</t>
  </si>
  <si>
    <t>DESCRIPTION DES OUVRAGES</t>
  </si>
  <si>
    <t>CH3</t>
  </si>
  <si>
    <t>2.1</t>
  </si>
  <si>
    <t>ETUDES D'EXECUTION</t>
  </si>
  <si>
    <t>CH4</t>
  </si>
  <si>
    <t xml:space="preserve">2.1.1 </t>
  </si>
  <si>
    <t>Études d'exécution à charge de l'entreprise</t>
  </si>
  <si>
    <t>FOR</t>
  </si>
  <si>
    <t>ART</t>
  </si>
  <si>
    <t>004-A472</t>
  </si>
  <si>
    <t>2.2</t>
  </si>
  <si>
    <t>DÉPOSE - DÉMOLITION</t>
  </si>
  <si>
    <t>CH4</t>
  </si>
  <si>
    <t>2.2.1</t>
  </si>
  <si>
    <t>Démolitions / Déposes diverses et évacuation</t>
  </si>
  <si>
    <t>CH5</t>
  </si>
  <si>
    <t xml:space="preserve">2.2.1.1 </t>
  </si>
  <si>
    <t>Dépose du bardage bois</t>
  </si>
  <si>
    <t>M2</t>
  </si>
  <si>
    <t>ART</t>
  </si>
  <si>
    <t>001-D024</t>
  </si>
  <si>
    <t xml:space="preserve">2.2.1.2 </t>
  </si>
  <si>
    <t>Dépose des descentes EP yc dauphin</t>
  </si>
  <si>
    <t>ML</t>
  </si>
  <si>
    <t>ART</t>
  </si>
  <si>
    <t>001-D624</t>
  </si>
  <si>
    <t xml:space="preserve">2.2.1.3 </t>
  </si>
  <si>
    <t>Dépose des chéneaux existants y compris bandeau</t>
  </si>
  <si>
    <t>ML</t>
  </si>
  <si>
    <t>ART</t>
  </si>
  <si>
    <t>001-D623</t>
  </si>
  <si>
    <t>2.3</t>
  </si>
  <si>
    <t>CHARPENTE BOIS</t>
  </si>
  <si>
    <t>CH4</t>
  </si>
  <si>
    <t>2.3.1</t>
  </si>
  <si>
    <t>Charpente - Bois massif</t>
  </si>
  <si>
    <t>CH5</t>
  </si>
  <si>
    <t xml:space="preserve">2.3.1.1 </t>
  </si>
  <si>
    <t>Panne faîtière BM - De 10 x 12 cm</t>
  </si>
  <si>
    <t>M3</t>
  </si>
  <si>
    <t>ART</t>
  </si>
  <si>
    <t>001-D625</t>
  </si>
  <si>
    <t xml:space="preserve">2.3.1.2 </t>
  </si>
  <si>
    <t>Panne intermédiaire BM - De 10 x 12 cm</t>
  </si>
  <si>
    <t>M3</t>
  </si>
  <si>
    <t>ART</t>
  </si>
  <si>
    <t>001-D626</t>
  </si>
  <si>
    <t xml:space="preserve">2.3.1.3 </t>
  </si>
  <si>
    <t>Panne sablière BM - De 10 x 12 cm</t>
  </si>
  <si>
    <t>M3</t>
  </si>
  <si>
    <t>ART</t>
  </si>
  <si>
    <t>001-D627</t>
  </si>
  <si>
    <t xml:space="preserve">2.3.1.4 </t>
  </si>
  <si>
    <t>OSB 18 mm</t>
  </si>
  <si>
    <t>M2</t>
  </si>
  <si>
    <t>ART</t>
  </si>
  <si>
    <t>001-D628</t>
  </si>
  <si>
    <t>2.3.2</t>
  </si>
  <si>
    <t>Ferrures de fixation invisibles</t>
  </si>
  <si>
    <t>CH5</t>
  </si>
  <si>
    <t xml:space="preserve">2.3.2.1 </t>
  </si>
  <si>
    <t>Ferrures de fixation invisibles</t>
  </si>
  <si>
    <t>ENS</t>
  </si>
  <si>
    <t>ART</t>
  </si>
  <si>
    <t>004-A521</t>
  </si>
  <si>
    <t>2.3.3</t>
  </si>
  <si>
    <t>Chevrons</t>
  </si>
  <si>
    <t>CH5</t>
  </si>
  <si>
    <t xml:space="preserve">2.3.3.1 </t>
  </si>
  <si>
    <t>Chevrons - Section de 10 x 20 cm - entraxe de 60 cm</t>
  </si>
  <si>
    <t>M2</t>
  </si>
  <si>
    <t>ART</t>
  </si>
  <si>
    <t>004-A475</t>
  </si>
  <si>
    <t>2.3.4</t>
  </si>
  <si>
    <t>Bandeaux - En panneaux 3 plis</t>
  </si>
  <si>
    <t>CH5</t>
  </si>
  <si>
    <t xml:space="preserve">2.3.4.1 </t>
  </si>
  <si>
    <t>Bandeau en panneaux 3 plis - De 20 cm de ht</t>
  </si>
  <si>
    <t>ML</t>
  </si>
  <si>
    <t>ART</t>
  </si>
  <si>
    <t>004-A476</t>
  </si>
  <si>
    <t>2.4</t>
  </si>
  <si>
    <t>PLAFONDS BOIS</t>
  </si>
  <si>
    <t>CH4</t>
  </si>
  <si>
    <t>2.4.1</t>
  </si>
  <si>
    <t>Plafonds bois sous chevrons</t>
  </si>
  <si>
    <t>CH5</t>
  </si>
  <si>
    <t xml:space="preserve">2.4.1.1 </t>
  </si>
  <si>
    <t>Plafonds bois pour les avant-toits</t>
  </si>
  <si>
    <t>M2</t>
  </si>
  <si>
    <t>ART</t>
  </si>
  <si>
    <t>004-A477</t>
  </si>
  <si>
    <t>2.5</t>
  </si>
  <si>
    <t>BARDAGES BOIS</t>
  </si>
  <si>
    <t>CH4</t>
  </si>
  <si>
    <t>2.5.1</t>
  </si>
  <si>
    <t>Isolation + Bardage bois - Sur parois béton</t>
  </si>
  <si>
    <t>CH5</t>
  </si>
  <si>
    <t xml:space="preserve">2.5.1.1 </t>
  </si>
  <si>
    <t>Bardage bois - pose verticale</t>
  </si>
  <si>
    <t>M2</t>
  </si>
  <si>
    <t>ART</t>
  </si>
  <si>
    <t>004-A520</t>
  </si>
  <si>
    <t xml:space="preserve">2.5.1.2 </t>
  </si>
  <si>
    <t>Bardage bois - pose en sous face</t>
  </si>
  <si>
    <t>M2</t>
  </si>
  <si>
    <t>ART</t>
  </si>
  <si>
    <t>001-B846</t>
  </si>
  <si>
    <t xml:space="preserve">2.5.1.3 </t>
  </si>
  <si>
    <t>Jambages + linteaux isolé - De 15 cm de profondeur</t>
  </si>
  <si>
    <t>ML</t>
  </si>
  <si>
    <t>ART</t>
  </si>
  <si>
    <t>004-A518</t>
  </si>
  <si>
    <t xml:space="preserve">2.5.1.4 </t>
  </si>
  <si>
    <t>Bavette sur appui isolé - De 15 cm de profondeur</t>
  </si>
  <si>
    <t>ML</t>
  </si>
  <si>
    <t>ART</t>
  </si>
  <si>
    <t>004-A516</t>
  </si>
  <si>
    <t>2.6</t>
  </si>
  <si>
    <t>COUVERTURE BAC ACIER</t>
  </si>
  <si>
    <t>CH4</t>
  </si>
  <si>
    <t>2.6.1</t>
  </si>
  <si>
    <t>Couverture bac acier type joint debout</t>
  </si>
  <si>
    <t>CH5</t>
  </si>
  <si>
    <t xml:space="preserve">2.6.1.1 </t>
  </si>
  <si>
    <t>Ecran souple &amp; contrelattage en sapin</t>
  </si>
  <si>
    <t>M2</t>
  </si>
  <si>
    <t>ART</t>
  </si>
  <si>
    <t>004-A478</t>
  </si>
  <si>
    <t xml:space="preserve">2.6.1.2 </t>
  </si>
  <si>
    <t>Couverture en bac acier type joint debout - Pente 15%</t>
  </si>
  <si>
    <t>M2</t>
  </si>
  <si>
    <t>ART</t>
  </si>
  <si>
    <t>004-A479</t>
  </si>
  <si>
    <t>2.6.2</t>
  </si>
  <si>
    <t>Éléments de finition en zinguerie</t>
  </si>
  <si>
    <t>CH5</t>
  </si>
  <si>
    <t xml:space="preserve">2.6.2.1 </t>
  </si>
  <si>
    <t>Larmier</t>
  </si>
  <si>
    <t>ML</t>
  </si>
  <si>
    <t>ART</t>
  </si>
  <si>
    <t>004-A489</t>
  </si>
  <si>
    <t xml:space="preserve">2.6.2.2 </t>
  </si>
  <si>
    <t>Habillage des bandeaux de rives &amp; égouts hauteur 20 cm</t>
  </si>
  <si>
    <t>ML</t>
  </si>
  <si>
    <t>ART</t>
  </si>
  <si>
    <t>004-A490</t>
  </si>
  <si>
    <t>2.6.3</t>
  </si>
  <si>
    <t>Chevêtre + abergement sortie en toiture</t>
  </si>
  <si>
    <t>CH5</t>
  </si>
  <si>
    <t xml:space="preserve">2.6.3.1 </t>
  </si>
  <si>
    <t>Chevêtre + abergement - Pour sortie chaufferie</t>
  </si>
  <si>
    <t>UNI</t>
  </si>
  <si>
    <t>ART</t>
  </si>
  <si>
    <t>004-A494</t>
  </si>
  <si>
    <t>2.6.4</t>
  </si>
  <si>
    <t>Sortie de ventilation - Souche</t>
  </si>
  <si>
    <t>CH5</t>
  </si>
  <si>
    <t xml:space="preserve">2.6.4.1 </t>
  </si>
  <si>
    <t>Sortie de ventilation - VP Ø 80 mm</t>
  </si>
  <si>
    <t>UNI</t>
  </si>
  <si>
    <t>ART</t>
  </si>
  <si>
    <t>004-A495</t>
  </si>
  <si>
    <t>2.7</t>
  </si>
  <si>
    <t>EVACUATION DES EAUX PLUVIALES</t>
  </si>
  <si>
    <t>CH4</t>
  </si>
  <si>
    <t>2.7.1</t>
  </si>
  <si>
    <t>Gouttières pendantes en zinc</t>
  </si>
  <si>
    <t>CH5</t>
  </si>
  <si>
    <t xml:space="preserve">2.7.1.1 </t>
  </si>
  <si>
    <t>0,33 m développé, épaisseur 0,65 mm.</t>
  </si>
  <si>
    <t>ML</t>
  </si>
  <si>
    <t>ART</t>
  </si>
  <si>
    <t>004-A498</t>
  </si>
  <si>
    <t>2.7.2</t>
  </si>
  <si>
    <t>Descente en zinc</t>
  </si>
  <si>
    <t>CH5</t>
  </si>
  <si>
    <t xml:space="preserve">2.7.2.1 </t>
  </si>
  <si>
    <t>Descente EP zinc - De Ø 100 mm</t>
  </si>
  <si>
    <t>ML</t>
  </si>
  <si>
    <t>ART</t>
  </si>
  <si>
    <t>004-A501</t>
  </si>
  <si>
    <t>2.7.3</t>
  </si>
  <si>
    <t>Dauphins</t>
  </si>
  <si>
    <t>CH5</t>
  </si>
  <si>
    <t xml:space="preserve">2.7.3.1 </t>
  </si>
  <si>
    <t>Dauphin fonte - De Ø 100 mm - Hauteur 1,00 m</t>
  </si>
  <si>
    <t>UNI</t>
  </si>
  <si>
    <t>ART</t>
  </si>
  <si>
    <t>004-A502</t>
  </si>
  <si>
    <t>2.8</t>
  </si>
  <si>
    <t>PLANCHER TECHNIQUE</t>
  </si>
  <si>
    <t>CH4</t>
  </si>
  <si>
    <t>2.8.1</t>
  </si>
  <si>
    <t>Plancher technique</t>
  </si>
  <si>
    <t>CH5</t>
  </si>
  <si>
    <t xml:space="preserve">2.8.1.1 </t>
  </si>
  <si>
    <t>Cheminement technique en combles</t>
  </si>
  <si>
    <t>M2</t>
  </si>
  <si>
    <t>ART</t>
  </si>
  <si>
    <t>004-A510</t>
  </si>
  <si>
    <t xml:space="preserve">2.8.1.2 </t>
  </si>
  <si>
    <t>Façon de planelle en sapin de pays</t>
  </si>
  <si>
    <t>ML</t>
  </si>
  <si>
    <t>ART</t>
  </si>
  <si>
    <t>001-D016</t>
  </si>
  <si>
    <t>2.9</t>
  </si>
  <si>
    <t>PROTECTIONS</t>
  </si>
  <si>
    <t>CH4</t>
  </si>
  <si>
    <t>2.9.1</t>
  </si>
  <si>
    <t>Protection des travailleurs</t>
  </si>
  <si>
    <t>CH5</t>
  </si>
  <si>
    <t xml:space="preserve">2.9.1.1 </t>
  </si>
  <si>
    <t>Crochets d'ancrage en acier galvanisé</t>
  </si>
  <si>
    <t>UNI</t>
  </si>
  <si>
    <t>ART</t>
  </si>
  <si>
    <t>004-A512</t>
  </si>
  <si>
    <t>2.9.2</t>
  </si>
  <si>
    <t>Crochets à neige</t>
  </si>
  <si>
    <t>CH5</t>
  </si>
  <si>
    <t xml:space="preserve">2.9.2.1 </t>
  </si>
  <si>
    <t>Stop-neige sur couvertures bac acier</t>
  </si>
  <si>
    <t>UNI</t>
  </si>
  <si>
    <t>ART</t>
  </si>
  <si>
    <t>004-A511</t>
  </si>
  <si>
    <t>2.10</t>
  </si>
  <si>
    <t>PLANCHER SANITAIRE</t>
  </si>
  <si>
    <t>CH4</t>
  </si>
  <si>
    <t>2.10.1</t>
  </si>
  <si>
    <t>Plancher bois</t>
  </si>
  <si>
    <t>CH5</t>
  </si>
  <si>
    <t xml:space="preserve">2.10.1.1 </t>
  </si>
  <si>
    <t>Solives en bois massif 100/120</t>
  </si>
  <si>
    <t>M2</t>
  </si>
  <si>
    <t>ART</t>
  </si>
  <si>
    <t>001-D960</t>
  </si>
  <si>
    <t xml:space="preserve">2.10.1.2 </t>
  </si>
  <si>
    <t>Platelage OSB 18 mm</t>
  </si>
  <si>
    <t>M2</t>
  </si>
  <si>
    <t>ART</t>
  </si>
  <si>
    <t>001-D961</t>
  </si>
  <si>
    <t xml:space="preserve">2.10.1.3 </t>
  </si>
  <si>
    <t>Ferrures de fixation invisibles</t>
  </si>
  <si>
    <t>ENS</t>
  </si>
  <si>
    <t>ART</t>
  </si>
  <si>
    <t>001-D962</t>
  </si>
  <si>
    <t>2.11</t>
  </si>
  <si>
    <t>TRAVAUX DE REPRISE</t>
  </si>
  <si>
    <t>CH4</t>
  </si>
  <si>
    <t xml:space="preserve">2.11.1 </t>
  </si>
  <si>
    <t>Travaux de modification de la couverture liés à la pose de l'ITE</t>
  </si>
  <si>
    <t>ENS</t>
  </si>
  <si>
    <t>ART</t>
  </si>
  <si>
    <t>001-E054</t>
  </si>
  <si>
    <t>Montant HT du Lot N°03 CHARPENTE BOIS - COUVERTURE BAC ACIER - ZINGUERIE - BARDAGE BOIS</t>
  </si>
  <si>
    <t>TOTHT</t>
  </si>
  <si>
    <t>TVA</t>
  </si>
  <si>
    <t>Montant TTC</t>
  </si>
  <si>
    <t>TOTTTC</t>
  </si>
  <si>
    <t>2.6.5</t>
  </si>
  <si>
    <t xml:space="preserve">2.6.5.1 </t>
  </si>
  <si>
    <t>Sortie de chaudière - Souche</t>
  </si>
  <si>
    <t>Sortie de chaudière - Ø 180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</si>
</sst>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"/>
    <numFmt numFmtId="165" formatCode="#,##0.000;\-#,##0.000;"/>
    <numFmt numFmtId="166" formatCode="#\ ##0;\-#,##0;"/>
  </numFmts>
  <fonts count="26" x14ac:knownFonts="1">
    <font>
      <sz val="11"/>
      <color theme="1"/>
      <name val="Calibri"/>
      <family val="2"/>
      <scheme val="minor"/>
    </font>
    <font>
      <sz val="10"/>
      <color rgb="FF000000"/>
      <name val="Arial Narrow"/>
      <family val="1"/>
    </font>
    <font>
      <b/>
      <sz val="12"/>
      <color rgb="FFBF00FF"/>
      <name val="Arial"/>
      <family val="1"/>
    </font>
    <font>
      <i/>
      <sz val="10"/>
      <color rgb="FF5B5B5B"/>
      <name val="Arial"/>
      <family val="1"/>
    </font>
    <font>
      <b/>
      <sz val="12"/>
      <color rgb="FFFF0000"/>
      <name val="Arial"/>
      <family val="1"/>
    </font>
    <font>
      <sz val="11"/>
      <color rgb="FFFF0000"/>
      <name val="Arial"/>
      <family val="1"/>
    </font>
    <font>
      <sz val="10"/>
      <color rgb="FF000000"/>
      <name val="Arial"/>
      <family val="1"/>
    </font>
    <font>
      <sz val="10"/>
      <color rgb="FF000000"/>
      <name val="Arial Rounded MT Bold"/>
      <family val="1"/>
    </font>
    <font>
      <b/>
      <sz val="12"/>
      <color rgb="FF5B5B5B"/>
      <name val="Arial"/>
      <family val="1"/>
    </font>
    <font>
      <sz val="11"/>
      <color rgb="FF000000"/>
      <name val="Arial"/>
      <family val="1"/>
    </font>
    <font>
      <sz val="10"/>
      <color rgb="FF5B5B5B"/>
      <name val="Arial"/>
      <family val="1"/>
    </font>
    <font>
      <b/>
      <sz val="11"/>
      <color rgb="FF5B5B5B"/>
      <name val="Arial"/>
      <family val="1"/>
    </font>
    <font>
      <i/>
      <sz val="10"/>
      <color rgb="FFFF0000"/>
      <name val="Arial"/>
      <family val="1"/>
    </font>
    <font>
      <sz val="9"/>
      <color rgb="FFFF0000"/>
      <name val="Arial Narrow"/>
      <family val="1"/>
    </font>
    <font>
      <b/>
      <sz val="9"/>
      <color rgb="FF5B5B5B"/>
      <name val="Arial"/>
      <family val="1"/>
    </font>
    <font>
      <sz val="9"/>
      <color rgb="FF000000"/>
      <name val="Arial"/>
      <family val="1"/>
    </font>
    <font>
      <sz val="8"/>
      <color rgb="FF000000"/>
      <name val="Arial"/>
      <family val="1"/>
    </font>
    <font>
      <sz val="10"/>
      <color rgb="FFFF0000"/>
      <name val="Arial"/>
      <family val="1"/>
    </font>
    <font>
      <i/>
      <sz val="8"/>
      <color rgb="FF0099CC"/>
      <name val="Arial"/>
      <family val="1"/>
    </font>
    <font>
      <sz val="9"/>
      <color rgb="FF000000"/>
      <name val="Arial Narrow"/>
      <family val="1"/>
    </font>
    <font>
      <sz val="8"/>
      <color rgb="FF000000"/>
      <name val="Arial Narrow"/>
      <family val="1"/>
    </font>
    <font>
      <sz val="8"/>
      <color rgb="FF5B5B5B"/>
      <name val="Arial Narrow"/>
      <family val="1"/>
    </font>
    <font>
      <sz val="7"/>
      <color rgb="FF000000"/>
      <name val="Arial"/>
      <family val="1"/>
    </font>
    <font>
      <b/>
      <sz val="11"/>
      <color theme="1"/>
      <name val="Calibri"/>
      <family val="1"/>
    </font>
    <font>
      <sz val="10"/>
      <color theme="1"/>
      <name val="Arial Narrow"/>
      <family val="1"/>
    </font>
    <font>
      <sz val="11"/>
      <color rgb="FFFFFFFF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rgb="FFF7E3DD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5">
    <xf numFmtId="0" fontId="0" fillId="0" borderId="0" applyFill="0"/>
    <xf numFmtId="0" fontId="1" fillId="0" borderId="0" applyFill="0">
      <alignment horizontal="left" vertical="top" wrapText="1"/>
    </xf>
    <xf numFmtId="0" fontId="2" fillId="0" borderId="0" applyFill="0">
      <alignment horizontal="left" vertical="top" wrapText="1"/>
    </xf>
    <xf numFmtId="0" fontId="3" fillId="0" borderId="0" applyFill="0">
      <alignment horizontal="left" vertical="top" wrapText="1"/>
    </xf>
    <xf numFmtId="0" fontId="4" fillId="2" borderId="0">
      <alignment horizontal="left" vertical="top" wrapText="1"/>
    </xf>
    <xf numFmtId="0" fontId="5" fillId="0" borderId="0" applyFill="0">
      <alignment horizontal="left" vertical="top" wrapText="1"/>
    </xf>
    <xf numFmtId="0" fontId="6" fillId="0" borderId="0" applyFill="0">
      <alignment horizontal="left" vertical="top" wrapText="1"/>
    </xf>
    <xf numFmtId="0" fontId="7" fillId="0" borderId="0" applyFill="0">
      <alignment horizontal="left" vertical="top" wrapText="1"/>
    </xf>
    <xf numFmtId="0" fontId="6" fillId="0" borderId="0" applyFill="0">
      <alignment horizontal="left" vertical="top" wrapText="1"/>
    </xf>
    <xf numFmtId="0" fontId="6" fillId="0" borderId="0" applyFill="0">
      <alignment horizontal="left" vertical="top" wrapText="1"/>
    </xf>
    <xf numFmtId="0" fontId="8" fillId="3" borderId="0">
      <alignment horizontal="left" vertical="top" wrapText="1"/>
    </xf>
    <xf numFmtId="0" fontId="9" fillId="0" borderId="0" applyFill="0">
      <alignment horizontal="left" vertical="top" wrapText="1"/>
    </xf>
    <xf numFmtId="0" fontId="6" fillId="0" borderId="0" applyFill="0">
      <alignment horizontal="left" vertical="top" wrapText="1"/>
    </xf>
    <xf numFmtId="0" fontId="10" fillId="0" borderId="0" applyFill="0">
      <alignment horizontal="left" vertical="top" wrapText="1" indent="2"/>
    </xf>
    <xf numFmtId="0" fontId="11" fillId="0" borderId="0" applyFill="0">
      <alignment horizontal="left" vertical="top" wrapText="1"/>
    </xf>
    <xf numFmtId="0" fontId="12" fillId="0" borderId="0" applyFill="0">
      <alignment horizontal="left" vertical="top" wrapText="1"/>
    </xf>
    <xf numFmtId="0" fontId="13" fillId="0" borderId="0" applyFill="0">
      <alignment horizontal="left" vertical="top" wrapText="1"/>
    </xf>
    <xf numFmtId="0" fontId="6" fillId="0" borderId="0" applyFill="0">
      <alignment horizontal="left" vertical="top" wrapText="1"/>
    </xf>
    <xf numFmtId="0" fontId="14" fillId="0" borderId="0" applyFill="0">
      <alignment horizontal="left" vertical="top" wrapText="1"/>
    </xf>
    <xf numFmtId="0" fontId="6" fillId="0" borderId="0" applyFill="0">
      <alignment horizontal="left" vertical="top" wrapText="1"/>
    </xf>
    <xf numFmtId="0" fontId="6" fillId="0" borderId="0" applyFill="0">
      <alignment horizontal="left" vertical="top" wrapText="1"/>
    </xf>
    <xf numFmtId="0" fontId="6" fillId="0" borderId="0" applyFill="0">
      <alignment horizontal="left" vertical="top" wrapText="1"/>
    </xf>
    <xf numFmtId="0" fontId="10" fillId="0" borderId="0" applyFill="0">
      <alignment horizontal="left" vertical="top" wrapText="1"/>
    </xf>
    <xf numFmtId="0" fontId="6" fillId="0" borderId="0" applyFill="0">
      <alignment horizontal="left" vertical="top" wrapText="1"/>
    </xf>
    <xf numFmtId="0" fontId="6" fillId="0" borderId="0" applyFill="0">
      <alignment horizontal="left" vertical="top" wrapText="1"/>
    </xf>
    <xf numFmtId="0" fontId="6" fillId="0" borderId="0" applyFill="0">
      <alignment horizontal="left" vertical="top" wrapText="1"/>
    </xf>
    <xf numFmtId="0" fontId="14" fillId="0" borderId="0" applyFill="0">
      <alignment horizontal="left" vertical="top" wrapText="1"/>
    </xf>
    <xf numFmtId="0" fontId="15" fillId="0" borderId="0" applyFill="0">
      <alignment horizontal="left" vertical="top" wrapText="1"/>
    </xf>
    <xf numFmtId="0" fontId="16" fillId="0" borderId="0" applyFill="0">
      <alignment horizontal="left" vertical="top" wrapText="1"/>
    </xf>
    <xf numFmtId="0" fontId="6" fillId="0" borderId="0" applyFill="0">
      <alignment horizontal="left" vertical="top" wrapText="1"/>
    </xf>
    <xf numFmtId="0" fontId="6" fillId="0" borderId="0" applyFill="0">
      <alignment horizontal="left" vertical="top" wrapText="1"/>
    </xf>
    <xf numFmtId="0" fontId="6" fillId="0" borderId="0" applyFill="0">
      <alignment horizontal="left" vertical="top" wrapText="1"/>
    </xf>
    <xf numFmtId="0" fontId="6" fillId="0" borderId="0" applyFill="0">
      <alignment horizontal="left" vertical="top" wrapText="1"/>
    </xf>
    <xf numFmtId="0" fontId="6" fillId="0" borderId="0" applyFill="0">
      <alignment horizontal="left" vertical="top" wrapText="1"/>
    </xf>
    <xf numFmtId="0" fontId="17" fillId="0" borderId="0" applyFill="0">
      <alignment horizontal="left" vertical="top" wrapText="1"/>
    </xf>
    <xf numFmtId="0" fontId="18" fillId="0" borderId="0" applyFill="0">
      <alignment horizontal="left" vertical="top" wrapText="1"/>
    </xf>
    <xf numFmtId="0" fontId="16" fillId="0" borderId="0" applyFill="0">
      <alignment horizontal="left" vertical="top" wrapText="1"/>
    </xf>
    <xf numFmtId="0" fontId="16" fillId="0" borderId="0" applyFill="0">
      <alignment horizontal="left" vertical="top" wrapText="1"/>
    </xf>
    <xf numFmtId="0" fontId="16" fillId="0" borderId="0" applyFill="0">
      <alignment horizontal="left" vertical="top" wrapText="1"/>
    </xf>
    <xf numFmtId="0" fontId="16" fillId="0" borderId="0" applyFill="0">
      <alignment horizontal="left" vertical="top" wrapText="1"/>
    </xf>
    <xf numFmtId="0" fontId="16" fillId="0" borderId="0" applyFill="0">
      <alignment horizontal="left" vertical="top" wrapText="1"/>
    </xf>
    <xf numFmtId="0" fontId="19" fillId="0" borderId="0" applyFill="0">
      <alignment horizontal="left" vertical="top" wrapText="1" indent="1"/>
    </xf>
    <xf numFmtId="0" fontId="20" fillId="0" borderId="0" applyFill="0">
      <alignment horizontal="left" vertical="top" wrapText="1" indent="1"/>
    </xf>
    <xf numFmtId="0" fontId="21" fillId="0" borderId="0" applyFill="0">
      <alignment horizontal="left" vertical="top" wrapText="1" indent="1"/>
    </xf>
    <xf numFmtId="0" fontId="22" fillId="0" borderId="0" applyFill="0">
      <alignment horizontal="left" vertical="top" wrapText="1"/>
    </xf>
  </cellStyleXfs>
  <cellXfs count="36">
    <xf numFmtId="0" fontId="0" fillId="0" borderId="0" xfId="0"/>
    <xf numFmtId="0" fontId="0" fillId="0" borderId="16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right" vertical="top" wrapText="1"/>
    </xf>
    <xf numFmtId="0" fontId="0" fillId="0" borderId="12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1" fillId="3" borderId="7" xfId="1" applyFill="1" applyBorder="1">
      <alignment horizontal="left" vertical="top" wrapText="1"/>
    </xf>
    <xf numFmtId="0" fontId="8" fillId="3" borderId="9" xfId="10" applyBorder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49" fontId="0" fillId="0" borderId="0" xfId="0" applyNumberFormat="1" applyFill="1" applyAlignment="1">
      <alignment horizontal="left" vertical="top" wrapText="1"/>
    </xf>
    <xf numFmtId="0" fontId="1" fillId="4" borderId="7" xfId="1" applyFill="1" applyBorder="1">
      <alignment horizontal="left" vertical="top" wrapText="1"/>
    </xf>
    <xf numFmtId="0" fontId="11" fillId="0" borderId="9" xfId="14" applyFill="1" applyBorder="1">
      <alignment horizontal="left" vertical="top" wrapText="1"/>
    </xf>
    <xf numFmtId="0" fontId="1" fillId="0" borderId="7" xfId="1" applyFill="1" applyBorder="1">
      <alignment horizontal="left" vertical="top" wrapText="1"/>
    </xf>
    <xf numFmtId="0" fontId="14" fillId="0" borderId="9" xfId="26" applyFill="1" applyBorder="1">
      <alignment horizontal="left" vertical="top" wrapText="1"/>
    </xf>
    <xf numFmtId="0" fontId="0" fillId="0" borderId="8" xfId="0" applyFill="1" applyBorder="1" applyAlignment="1" applyProtection="1">
      <alignment horizontal="left" vertical="top"/>
      <protection locked="0"/>
    </xf>
    <xf numFmtId="164" fontId="0" fillId="0" borderId="8" xfId="0" applyNumberFormat="1" applyFill="1" applyBorder="1" applyAlignment="1" applyProtection="1">
      <alignment horizontal="center" vertical="top" wrapText="1"/>
      <protection locked="0"/>
    </xf>
    <xf numFmtId="164" fontId="0" fillId="0" borderId="6" xfId="0" applyNumberFormat="1" applyFill="1" applyBorder="1" applyAlignment="1" applyProtection="1">
      <alignment horizontal="right" vertical="top" wrapText="1"/>
      <protection locked="0"/>
    </xf>
    <xf numFmtId="0" fontId="14" fillId="0" borderId="9" xfId="18" applyFill="1" applyBorder="1">
      <alignment horizontal="left" vertical="top" wrapText="1"/>
    </xf>
    <xf numFmtId="165" fontId="0" fillId="0" borderId="8" xfId="0" applyNumberFormat="1" applyFill="1" applyBorder="1" applyAlignment="1" applyProtection="1">
      <alignment horizontal="center" vertical="top" wrapText="1"/>
      <protection locked="0"/>
    </xf>
    <xf numFmtId="166" fontId="0" fillId="0" borderId="8" xfId="0" applyNumberFormat="1" applyFill="1" applyBorder="1" applyAlignment="1" applyProtection="1">
      <alignment horizontal="center" vertical="top" wrapText="1"/>
      <protection locked="0"/>
    </xf>
    <xf numFmtId="0" fontId="24" fillId="0" borderId="4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23" fillId="0" borderId="0" xfId="0" applyFont="1" applyFill="1" applyAlignment="1">
      <alignment horizontal="left" vertical="top" wrapText="1"/>
    </xf>
    <xf numFmtId="164" fontId="23" fillId="0" borderId="0" xfId="0" applyNumberFormat="1" applyFont="1" applyFill="1" applyAlignment="1">
      <alignment horizontal="right" vertical="top" wrapText="1"/>
    </xf>
    <xf numFmtId="166" fontId="25" fillId="4" borderId="0" xfId="0" applyNumberFormat="1" applyFont="1" applyFill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</cellXfs>
  <cellStyles count="45">
    <cellStyle name="ArtDescriptif" xfId="28" xr:uid="{00000000-0005-0000-0000-00001C000000}"/>
    <cellStyle name="ArtLibelleCond" xfId="27" xr:uid="{00000000-0005-0000-0000-00001B000000}"/>
    <cellStyle name="ArtNote1" xfId="29" xr:uid="{00000000-0005-0000-0000-00001D000000}"/>
    <cellStyle name="ArtNote2" xfId="30" xr:uid="{00000000-0005-0000-0000-00001E000000}"/>
    <cellStyle name="ArtNote3" xfId="31" xr:uid="{00000000-0005-0000-0000-00001F000000}"/>
    <cellStyle name="ArtNote4" xfId="32" xr:uid="{00000000-0005-0000-0000-000020000000}"/>
    <cellStyle name="ArtNote5" xfId="33" xr:uid="{00000000-0005-0000-0000-000021000000}"/>
    <cellStyle name="ArtQuantite" xfId="34" xr:uid="{00000000-0005-0000-0000-000022000000}"/>
    <cellStyle name="ArtTitre" xfId="26" xr:uid="{00000000-0005-0000-0000-00001A000000}"/>
    <cellStyle name="ChapDescriptif0" xfId="7" xr:uid="{00000000-0005-0000-0000-000007000000}"/>
    <cellStyle name="ChapDescriptif1" xfId="11" xr:uid="{00000000-0005-0000-0000-00000B000000}"/>
    <cellStyle name="ChapDescriptif2" xfId="15" xr:uid="{00000000-0005-0000-0000-00000F000000}"/>
    <cellStyle name="ChapDescriptif3" xfId="19" xr:uid="{00000000-0005-0000-0000-000013000000}"/>
    <cellStyle name="ChapDescriptif4" xfId="23" xr:uid="{00000000-0005-0000-0000-000017000000}"/>
    <cellStyle name="ChapNote0" xfId="8" xr:uid="{00000000-0005-0000-0000-000008000000}"/>
    <cellStyle name="ChapNote1" xfId="12" xr:uid="{00000000-0005-0000-0000-00000C000000}"/>
    <cellStyle name="ChapNote2" xfId="16" xr:uid="{00000000-0005-0000-0000-000010000000}"/>
    <cellStyle name="ChapNote3" xfId="20" xr:uid="{00000000-0005-0000-0000-000014000000}"/>
    <cellStyle name="ChapNote4" xfId="24" xr:uid="{00000000-0005-0000-0000-000018000000}"/>
    <cellStyle name="ChapRecap0" xfId="9" xr:uid="{00000000-0005-0000-0000-000009000000}"/>
    <cellStyle name="ChapRecap1" xfId="13" xr:uid="{00000000-0005-0000-0000-00000D000000}"/>
    <cellStyle name="ChapRecap2" xfId="17" xr:uid="{00000000-0005-0000-0000-000011000000}"/>
    <cellStyle name="ChapRecap3" xfId="21" xr:uid="{00000000-0005-0000-0000-000015000000}"/>
    <cellStyle name="ChapRecap4" xfId="25" xr:uid="{00000000-0005-0000-0000-000019000000}"/>
    <cellStyle name="ChapTitre0" xfId="6" xr:uid="{00000000-0005-0000-0000-000006000000}"/>
    <cellStyle name="ChapTitre1" xfId="10" xr:uid="{00000000-0005-0000-0000-00000A000000}"/>
    <cellStyle name="ChapTitre2" xfId="14" xr:uid="{00000000-0005-0000-0000-00000E000000}"/>
    <cellStyle name="ChapTitre3" xfId="18" xr:uid="{00000000-0005-0000-0000-000012000000}"/>
    <cellStyle name="ChapTitre4" xfId="22" xr:uid="{00000000-0005-0000-0000-000016000000}"/>
    <cellStyle name="DQLocQuantNonLoc" xfId="42" xr:uid="{00000000-0005-0000-0000-00002A000000}"/>
    <cellStyle name="DQLocRefClass" xfId="41" xr:uid="{00000000-0005-0000-0000-000029000000}"/>
    <cellStyle name="DQLocStruct" xfId="43" xr:uid="{00000000-0005-0000-0000-00002B000000}"/>
    <cellStyle name="DQMinutes" xfId="44" xr:uid="{00000000-0005-0000-0000-00002C000000}"/>
    <cellStyle name="LocGen" xfId="36" xr:uid="{00000000-0005-0000-0000-000024000000}"/>
    <cellStyle name="LocLit" xfId="38" xr:uid="{00000000-0005-0000-0000-000026000000}"/>
    <cellStyle name="LocRefClass" xfId="37" xr:uid="{00000000-0005-0000-0000-000025000000}"/>
    <cellStyle name="LocSignetRep" xfId="40" xr:uid="{00000000-0005-0000-0000-000028000000}"/>
    <cellStyle name="LocStrRecap0" xfId="3" xr:uid="{00000000-0005-0000-0000-000003000000}"/>
    <cellStyle name="LocStrRecap1" xfId="5" xr:uid="{00000000-0005-0000-0000-000005000000}"/>
    <cellStyle name="LocStrTexte0" xfId="2" xr:uid="{00000000-0005-0000-0000-000002000000}"/>
    <cellStyle name="LocStrTexte1" xfId="4" xr:uid="{00000000-0005-0000-0000-000004000000}"/>
    <cellStyle name="LocStruct" xfId="39" xr:uid="{00000000-0005-0000-0000-000027000000}"/>
    <cellStyle name="LocTitre" xfId="35" xr:uid="{00000000-0005-0000-0000-000023000000}"/>
    <cellStyle name="Normal" xfId="0" builtinId="0"/>
    <cellStyle name="Numerotation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108743</xdr:rowOff>
    </xdr:from>
    <xdr:to>
      <xdr:col>6</xdr:col>
      <xdr:colOff>36000</xdr:colOff>
      <xdr:row>0</xdr:row>
      <xdr:rowOff>667996</xdr:rowOff>
    </xdr:to>
    <xdr:sp macro="" textlink="">
      <xdr:nvSpPr>
        <xdr:cNvPr id="3" name="Forme1"/>
        <xdr:cNvSpPr/>
      </xdr:nvSpPr>
      <xdr:spPr>
        <a:xfrm>
          <a:off x="683530" y="108743"/>
          <a:ext cx="5716800" cy="559252"/>
        </a:xfrm>
        <a:prstGeom prst="rect">
          <a:avLst/>
        </a:prstGeom>
        <a:solidFill>
          <a:srgbClr val="808080"/>
        </a:solidFill>
        <a:ln w="3175">
          <a:solidFill>
            <a:srgbClr val="80808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0">
          <a:srgbClr val="808080"/>
        </a:fillRef>
        <a:effectRef idx="0">
          <a:schemeClr val="accent1"/>
        </a:effectRef>
        <a:fontRef idx="minor">
          <a:schemeClr val="accent1"/>
        </a:fontRef>
      </xdr:style>
      <xdr:txBody>
        <a:bodyPr vertOverflow="clip" horzOverflow="clip" lIns="62139" tIns="62139" rIns="62139" bIns="62139" rtlCol="0" anchor="t"/>
        <a:lstStyle/>
        <a:p>
          <a:pPr algn="l"/>
          <a:r>
            <a:rPr lang="fr-FR" sz="800" b="0" i="0">
              <a:solidFill>
                <a:srgbClr val="FFFFFF"/>
              </a:solidFill>
              <a:latin typeface="MS Shell Dlg"/>
            </a:rPr>
            <a:t>Rénovation thermique et énergétique du bâtiment Mairie-ancienne École -  154 rue de l'Église</a:t>
          </a:r>
        </a:p>
        <a:p>
          <a:pPr algn="l"/>
          <a:r>
            <a:rPr lang="fr-FR" sz="800" b="0" i="0">
              <a:solidFill>
                <a:srgbClr val="FFFFFF"/>
              </a:solidFill>
              <a:latin typeface="MS Shell Dlg"/>
            </a:rPr>
            <a:t>Commune d'AVRIEUX  -  </a:t>
          </a:r>
          <a:r>
            <a:rPr lang="fr-FR" sz="800" b="0" i="0">
              <a:solidFill>
                <a:srgbClr val="FFFFFF"/>
              </a:solidFill>
              <a:latin typeface="Arial Narrow"/>
            </a:rPr>
            <a:t>154 rue de l'Église</a:t>
          </a:r>
        </a:p>
        <a:p>
          <a:pPr algn="l"/>
          <a:r>
            <a:rPr lang="fr-FR" sz="1000" b="1" i="0">
              <a:solidFill>
                <a:srgbClr val="FFFFFF"/>
              </a:solidFill>
              <a:latin typeface="MS Shell Dlg"/>
            </a:rPr>
            <a:t>Lot N°03 CHARPENTE BOIS - COUVERTURE BAC ACIER - ZINGUERIE - BARDAGE BOIS</a:t>
          </a:r>
        </a:p>
        <a:p>
          <a:pPr algn="l"/>
          <a:endParaRPr sz="800">
            <a:solidFill>
              <a:srgbClr val="000000"/>
            </a:solidFill>
            <a:latin typeface="MS Shell Dlg"/>
          </a:endParaRPr>
        </a:p>
      </xdr:txBody>
    </xdr:sp>
    <xdr:clientData/>
  </xdr:twoCellAnchor>
  <xdr:twoCellAnchor editAs="absolute">
    <xdr:from>
      <xdr:col>4</xdr:col>
      <xdr:colOff>504000</xdr:colOff>
      <xdr:row>0</xdr:row>
      <xdr:rowOff>264091</xdr:rowOff>
    </xdr:from>
    <xdr:to>
      <xdr:col>5</xdr:col>
      <xdr:colOff>756000</xdr:colOff>
      <xdr:row>0</xdr:row>
      <xdr:rowOff>512648</xdr:rowOff>
    </xdr:to>
    <xdr:sp macro="" textlink="">
      <xdr:nvSpPr>
        <xdr:cNvPr id="4" name="Forme2"/>
        <xdr:cNvSpPr/>
      </xdr:nvSpPr>
      <xdr:spPr>
        <a:xfrm>
          <a:off x="5312896" y="264091"/>
          <a:ext cx="978691" cy="248557"/>
        </a:xfrm>
        <a:prstGeom prst="roundRect">
          <a:avLst>
            <a:gd name="adj" fmla="val 6670"/>
          </a:avLst>
        </a:prstGeom>
        <a:solidFill>
          <a:srgbClr val="C0C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0">
          <a:srgbClr val="C0C0C0"/>
        </a:fillRef>
        <a:effectRef idx="0">
          <a:schemeClr val="accent1"/>
        </a:effectRef>
        <a:fontRef idx="minor">
          <a:schemeClr val="accent1"/>
        </a:fontRef>
      </xdr:style>
      <xdr:txBody>
        <a:bodyPr vertOverflow="clip" horzOverflow="clip" lIns="62139" tIns="62139" rIns="62139" bIns="62139" rtlCol="0" anchor="t"/>
        <a:lstStyle/>
        <a:p>
          <a:pPr algn="ctr"/>
          <a:r>
            <a:rPr lang="fr-FR" sz="900" b="1" i="0">
              <a:solidFill>
                <a:srgbClr val="FFFFFF"/>
              </a:solidFill>
              <a:latin typeface="MS Shell Dlg"/>
            </a:rPr>
            <a:t>DPGF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Z75"/>
  <sheetViews>
    <sheetView showGridLines="0" tabSelected="1" workbookViewId="0">
      <pane xSplit="2" ySplit="2" topLeftCell="C26" activePane="bottomRight" state="frozen"/>
      <selection pane="topRight" activeCell="C1" sqref="C1"/>
      <selection pane="bottomLeft" activeCell="A3" sqref="A3"/>
      <selection pane="bottomRight" activeCell="G41" sqref="G41"/>
    </sheetView>
  </sheetViews>
  <sheetFormatPr baseColWidth="10" defaultColWidth="10.7109375" defaultRowHeight="15" x14ac:dyDescent="0.25"/>
  <cols>
    <col min="1" max="1" width="9.7109375" customWidth="1"/>
    <col min="2" max="2" width="46.7109375" customWidth="1"/>
    <col min="3" max="3" width="4.7109375" customWidth="1"/>
    <col min="4" max="5" width="10.7109375" customWidth="1"/>
    <col min="6" max="6" width="12.7109375" customWidth="1"/>
    <col min="7" max="7" width="10.7109375" customWidth="1"/>
    <col min="701" max="703" width="10.7109375" customWidth="1"/>
  </cols>
  <sheetData>
    <row r="1" spans="1:702" ht="66.599999999999994" customHeight="1" x14ac:dyDescent="0.25">
      <c r="A1" s="33"/>
      <c r="B1" s="34"/>
      <c r="C1" s="34"/>
      <c r="D1" s="34"/>
      <c r="E1" s="34"/>
      <c r="F1" s="35"/>
    </row>
    <row r="2" spans="1:702" x14ac:dyDescent="0.25">
      <c r="A2" s="1"/>
      <c r="B2" s="2"/>
      <c r="C2" s="3" t="s">
        <v>0</v>
      </c>
      <c r="D2" s="4" t="s">
        <v>1</v>
      </c>
      <c r="E2" s="4" t="s">
        <v>2</v>
      </c>
      <c r="F2" s="5" t="s">
        <v>3</v>
      </c>
    </row>
    <row r="3" spans="1:702" x14ac:dyDescent="0.25">
      <c r="A3" s="6"/>
      <c r="B3" s="7"/>
      <c r="C3" s="8"/>
      <c r="D3" s="8"/>
      <c r="E3" s="8"/>
      <c r="F3" s="9"/>
    </row>
    <row r="4" spans="1:702" ht="15.75" x14ac:dyDescent="0.25">
      <c r="A4" s="10" t="s">
        <v>4</v>
      </c>
      <c r="B4" s="11" t="s">
        <v>5</v>
      </c>
      <c r="C4" s="12"/>
      <c r="D4" s="12"/>
      <c r="E4" s="12"/>
      <c r="F4" s="13"/>
      <c r="ZY4" t="s">
        <v>6</v>
      </c>
      <c r="ZZ4" s="14"/>
    </row>
    <row r="5" spans="1:702" x14ac:dyDescent="0.25">
      <c r="A5" s="15" t="s">
        <v>7</v>
      </c>
      <c r="B5" s="16" t="s">
        <v>8</v>
      </c>
      <c r="C5" s="12"/>
      <c r="D5" s="12"/>
      <c r="E5" s="12"/>
      <c r="F5" s="13"/>
      <c r="ZY5" t="s">
        <v>9</v>
      </c>
      <c r="ZZ5" s="14"/>
    </row>
    <row r="6" spans="1:702" x14ac:dyDescent="0.25">
      <c r="A6" s="17" t="s">
        <v>10</v>
      </c>
      <c r="B6" s="18" t="s">
        <v>11</v>
      </c>
      <c r="C6" s="19" t="s">
        <v>12</v>
      </c>
      <c r="D6" s="20">
        <v>1</v>
      </c>
      <c r="E6" s="20"/>
      <c r="F6" s="21">
        <f>ROUND(D6*E6,2)</f>
        <v>0</v>
      </c>
      <c r="ZY6" t="s">
        <v>13</v>
      </c>
      <c r="ZZ6" s="14" t="s">
        <v>14</v>
      </c>
    </row>
    <row r="7" spans="1:702" x14ac:dyDescent="0.25">
      <c r="A7" s="15" t="s">
        <v>15</v>
      </c>
      <c r="B7" s="16" t="s">
        <v>16</v>
      </c>
      <c r="C7" s="12"/>
      <c r="D7" s="12"/>
      <c r="E7" s="12"/>
      <c r="F7" s="13"/>
      <c r="ZY7" t="s">
        <v>17</v>
      </c>
      <c r="ZZ7" s="14"/>
    </row>
    <row r="8" spans="1:702" x14ac:dyDescent="0.25">
      <c r="A8" s="15" t="s">
        <v>18</v>
      </c>
      <c r="B8" s="22" t="s">
        <v>19</v>
      </c>
      <c r="C8" s="12"/>
      <c r="D8" s="12"/>
      <c r="E8" s="12"/>
      <c r="F8" s="13"/>
      <c r="ZY8" t="s">
        <v>20</v>
      </c>
      <c r="ZZ8" s="14"/>
    </row>
    <row r="9" spans="1:702" x14ac:dyDescent="0.25">
      <c r="A9" s="17" t="s">
        <v>21</v>
      </c>
      <c r="B9" s="18" t="s">
        <v>22</v>
      </c>
      <c r="C9" s="19" t="s">
        <v>23</v>
      </c>
      <c r="D9" s="20">
        <v>136.44</v>
      </c>
      <c r="E9" s="20"/>
      <c r="F9" s="21">
        <f>ROUND(D9*E9,2)</f>
        <v>0</v>
      </c>
      <c r="ZY9" t="s">
        <v>24</v>
      </c>
      <c r="ZZ9" s="14" t="s">
        <v>25</v>
      </c>
    </row>
    <row r="10" spans="1:702" x14ac:dyDescent="0.25">
      <c r="A10" s="17" t="s">
        <v>26</v>
      </c>
      <c r="B10" s="18" t="s">
        <v>27</v>
      </c>
      <c r="C10" s="19" t="s">
        <v>28</v>
      </c>
      <c r="D10" s="20">
        <v>29.1</v>
      </c>
      <c r="E10" s="20"/>
      <c r="F10" s="21">
        <f>ROUND(D10*E10,2)</f>
        <v>0</v>
      </c>
      <c r="ZY10" t="s">
        <v>29</v>
      </c>
      <c r="ZZ10" s="14" t="s">
        <v>30</v>
      </c>
    </row>
    <row r="11" spans="1:702" x14ac:dyDescent="0.25">
      <c r="A11" s="17" t="s">
        <v>31</v>
      </c>
      <c r="B11" s="18" t="s">
        <v>32</v>
      </c>
      <c r="C11" s="19" t="s">
        <v>33</v>
      </c>
      <c r="D11" s="20">
        <v>25</v>
      </c>
      <c r="E11" s="20"/>
      <c r="F11" s="21">
        <f>ROUND(D11*E11,2)</f>
        <v>0</v>
      </c>
      <c r="ZY11" t="s">
        <v>34</v>
      </c>
      <c r="ZZ11" s="14" t="s">
        <v>35</v>
      </c>
    </row>
    <row r="12" spans="1:702" x14ac:dyDescent="0.25">
      <c r="A12" s="15" t="s">
        <v>36</v>
      </c>
      <c r="B12" s="16" t="s">
        <v>37</v>
      </c>
      <c r="C12" s="12"/>
      <c r="D12" s="12"/>
      <c r="E12" s="12"/>
      <c r="F12" s="13"/>
      <c r="ZY12" t="s">
        <v>38</v>
      </c>
      <c r="ZZ12" s="14"/>
    </row>
    <row r="13" spans="1:702" x14ac:dyDescent="0.25">
      <c r="A13" s="15" t="s">
        <v>39</v>
      </c>
      <c r="B13" s="22" t="s">
        <v>40</v>
      </c>
      <c r="C13" s="12"/>
      <c r="D13" s="12"/>
      <c r="E13" s="12"/>
      <c r="F13" s="13"/>
      <c r="ZY13" t="s">
        <v>41</v>
      </c>
      <c r="ZZ13" s="14"/>
    </row>
    <row r="14" spans="1:702" x14ac:dyDescent="0.25">
      <c r="A14" s="17" t="s">
        <v>42</v>
      </c>
      <c r="B14" s="18" t="s">
        <v>43</v>
      </c>
      <c r="C14" s="19" t="s">
        <v>44</v>
      </c>
      <c r="D14" s="23">
        <v>0.108</v>
      </c>
      <c r="E14" s="20"/>
      <c r="F14" s="21">
        <f>ROUND(D14*E14,2)</f>
        <v>0</v>
      </c>
      <c r="ZY14" t="s">
        <v>45</v>
      </c>
      <c r="ZZ14" s="14" t="s">
        <v>46</v>
      </c>
    </row>
    <row r="15" spans="1:702" x14ac:dyDescent="0.25">
      <c r="A15" s="17" t="s">
        <v>47</v>
      </c>
      <c r="B15" s="18" t="s">
        <v>48</v>
      </c>
      <c r="C15" s="19" t="s">
        <v>49</v>
      </c>
      <c r="D15" s="23">
        <v>0.108</v>
      </c>
      <c r="E15" s="20"/>
      <c r="F15" s="21">
        <f>ROUND(D15*E15,2)</f>
        <v>0</v>
      </c>
      <c r="ZY15" t="s">
        <v>50</v>
      </c>
      <c r="ZZ15" s="14" t="s">
        <v>51</v>
      </c>
    </row>
    <row r="16" spans="1:702" x14ac:dyDescent="0.25">
      <c r="A16" s="17" t="s">
        <v>52</v>
      </c>
      <c r="B16" s="18" t="s">
        <v>53</v>
      </c>
      <c r="C16" s="19" t="s">
        <v>54</v>
      </c>
      <c r="D16" s="23">
        <v>0.108</v>
      </c>
      <c r="E16" s="20"/>
      <c r="F16" s="21">
        <f>ROUND(D16*E16,2)</f>
        <v>0</v>
      </c>
      <c r="ZY16" t="s">
        <v>55</v>
      </c>
      <c r="ZZ16" s="14" t="s">
        <v>56</v>
      </c>
    </row>
    <row r="17" spans="1:702" x14ac:dyDescent="0.25">
      <c r="A17" s="17" t="s">
        <v>57</v>
      </c>
      <c r="B17" s="18" t="s">
        <v>58</v>
      </c>
      <c r="C17" s="19" t="s">
        <v>59</v>
      </c>
      <c r="D17" s="20">
        <v>58.79</v>
      </c>
      <c r="E17" s="20"/>
      <c r="F17" s="21">
        <f>ROUND(D17*E17,2)</f>
        <v>0</v>
      </c>
      <c r="ZY17" t="s">
        <v>60</v>
      </c>
      <c r="ZZ17" s="14" t="s">
        <v>61</v>
      </c>
    </row>
    <row r="18" spans="1:702" x14ac:dyDescent="0.25">
      <c r="A18" s="15" t="s">
        <v>62</v>
      </c>
      <c r="B18" s="22" t="s">
        <v>63</v>
      </c>
      <c r="C18" s="12"/>
      <c r="D18" s="12"/>
      <c r="E18" s="12"/>
      <c r="F18" s="13"/>
      <c r="ZY18" t="s">
        <v>64</v>
      </c>
      <c r="ZZ18" s="14"/>
    </row>
    <row r="19" spans="1:702" x14ac:dyDescent="0.25">
      <c r="A19" s="17" t="s">
        <v>65</v>
      </c>
      <c r="B19" s="18" t="s">
        <v>66</v>
      </c>
      <c r="C19" s="19" t="s">
        <v>67</v>
      </c>
      <c r="D19" s="20">
        <v>1</v>
      </c>
      <c r="E19" s="20"/>
      <c r="F19" s="21">
        <f>ROUND(D19*E19,2)</f>
        <v>0</v>
      </c>
      <c r="ZY19" t="s">
        <v>68</v>
      </c>
      <c r="ZZ19" s="14" t="s">
        <v>69</v>
      </c>
    </row>
    <row r="20" spans="1:702" x14ac:dyDescent="0.25">
      <c r="A20" s="15" t="s">
        <v>70</v>
      </c>
      <c r="B20" s="22" t="s">
        <v>71</v>
      </c>
      <c r="C20" s="12"/>
      <c r="D20" s="12"/>
      <c r="E20" s="12"/>
      <c r="F20" s="13"/>
      <c r="ZY20" t="s">
        <v>72</v>
      </c>
      <c r="ZZ20" s="14"/>
    </row>
    <row r="21" spans="1:702" x14ac:dyDescent="0.25">
      <c r="A21" s="17" t="s">
        <v>73</v>
      </c>
      <c r="B21" s="18" t="s">
        <v>74</v>
      </c>
      <c r="C21" s="19" t="s">
        <v>75</v>
      </c>
      <c r="D21" s="20">
        <v>58.79</v>
      </c>
      <c r="E21" s="20"/>
      <c r="F21" s="21">
        <f>ROUND(D21*E21,2)</f>
        <v>0</v>
      </c>
      <c r="ZY21" t="s">
        <v>76</v>
      </c>
      <c r="ZZ21" s="14" t="s">
        <v>77</v>
      </c>
    </row>
    <row r="22" spans="1:702" x14ac:dyDescent="0.25">
      <c r="A22" s="15" t="s">
        <v>78</v>
      </c>
      <c r="B22" s="22" t="s">
        <v>79</v>
      </c>
      <c r="C22" s="12"/>
      <c r="D22" s="12"/>
      <c r="E22" s="12"/>
      <c r="F22" s="13"/>
      <c r="ZY22" t="s">
        <v>80</v>
      </c>
      <c r="ZZ22" s="14"/>
    </row>
    <row r="23" spans="1:702" x14ac:dyDescent="0.25">
      <c r="A23" s="17" t="s">
        <v>81</v>
      </c>
      <c r="B23" s="18" t="s">
        <v>82</v>
      </c>
      <c r="C23" s="19" t="s">
        <v>83</v>
      </c>
      <c r="D23" s="20">
        <v>22.09</v>
      </c>
      <c r="E23" s="20"/>
      <c r="F23" s="21">
        <f>ROUND(D23*E23,2)</f>
        <v>0</v>
      </c>
      <c r="ZY23" t="s">
        <v>84</v>
      </c>
      <c r="ZZ23" s="14" t="s">
        <v>85</v>
      </c>
    </row>
    <row r="24" spans="1:702" x14ac:dyDescent="0.25">
      <c r="A24" s="15" t="s">
        <v>86</v>
      </c>
      <c r="B24" s="16" t="s">
        <v>87</v>
      </c>
      <c r="C24" s="12"/>
      <c r="D24" s="12"/>
      <c r="E24" s="12"/>
      <c r="F24" s="13"/>
      <c r="ZY24" t="s">
        <v>88</v>
      </c>
      <c r="ZZ24" s="14"/>
    </row>
    <row r="25" spans="1:702" x14ac:dyDescent="0.25">
      <c r="A25" s="15" t="s">
        <v>89</v>
      </c>
      <c r="B25" s="22" t="s">
        <v>90</v>
      </c>
      <c r="C25" s="12"/>
      <c r="D25" s="12"/>
      <c r="E25" s="12"/>
      <c r="F25" s="13"/>
      <c r="ZY25" t="s">
        <v>91</v>
      </c>
      <c r="ZZ25" s="14"/>
    </row>
    <row r="26" spans="1:702" x14ac:dyDescent="0.25">
      <c r="A26" s="17" t="s">
        <v>92</v>
      </c>
      <c r="B26" s="18" t="s">
        <v>93</v>
      </c>
      <c r="C26" s="19" t="s">
        <v>94</v>
      </c>
      <c r="D26" s="20">
        <v>18.43</v>
      </c>
      <c r="E26" s="20"/>
      <c r="F26" s="21">
        <f>ROUND(D26*E26,2)</f>
        <v>0</v>
      </c>
      <c r="ZY26" t="s">
        <v>95</v>
      </c>
      <c r="ZZ26" s="14" t="s">
        <v>96</v>
      </c>
    </row>
    <row r="27" spans="1:702" x14ac:dyDescent="0.25">
      <c r="A27" s="15" t="s">
        <v>97</v>
      </c>
      <c r="B27" s="16" t="s">
        <v>98</v>
      </c>
      <c r="C27" s="12"/>
      <c r="D27" s="12"/>
      <c r="E27" s="12"/>
      <c r="F27" s="13"/>
      <c r="ZY27" t="s">
        <v>99</v>
      </c>
      <c r="ZZ27" s="14"/>
    </row>
    <row r="28" spans="1:702" x14ac:dyDescent="0.25">
      <c r="A28" s="15" t="s">
        <v>100</v>
      </c>
      <c r="B28" s="22" t="s">
        <v>101</v>
      </c>
      <c r="C28" s="12"/>
      <c r="D28" s="12"/>
      <c r="E28" s="12"/>
      <c r="F28" s="13"/>
      <c r="ZY28" t="s">
        <v>102</v>
      </c>
      <c r="ZZ28" s="14"/>
    </row>
    <row r="29" spans="1:702" x14ac:dyDescent="0.25">
      <c r="A29" s="17" t="s">
        <v>103</v>
      </c>
      <c r="B29" s="18" t="s">
        <v>104</v>
      </c>
      <c r="C29" s="19" t="s">
        <v>105</v>
      </c>
      <c r="D29" s="20">
        <v>95.38</v>
      </c>
      <c r="E29" s="20"/>
      <c r="F29" s="21">
        <f>ROUND(D29*E29,2)</f>
        <v>0</v>
      </c>
      <c r="ZY29" t="s">
        <v>106</v>
      </c>
      <c r="ZZ29" s="14" t="s">
        <v>107</v>
      </c>
    </row>
    <row r="30" spans="1:702" x14ac:dyDescent="0.25">
      <c r="A30" s="17" t="s">
        <v>108</v>
      </c>
      <c r="B30" s="18" t="s">
        <v>109</v>
      </c>
      <c r="C30" s="19" t="s">
        <v>110</v>
      </c>
      <c r="D30" s="20">
        <v>6.88</v>
      </c>
      <c r="E30" s="20"/>
      <c r="F30" s="21">
        <f>ROUND(D30*E30,2)</f>
        <v>0</v>
      </c>
      <c r="ZY30" t="s">
        <v>111</v>
      </c>
      <c r="ZZ30" s="14" t="s">
        <v>112</v>
      </c>
    </row>
    <row r="31" spans="1:702" x14ac:dyDescent="0.25">
      <c r="A31" s="17" t="s">
        <v>113</v>
      </c>
      <c r="B31" s="18" t="s">
        <v>114</v>
      </c>
      <c r="C31" s="19" t="s">
        <v>115</v>
      </c>
      <c r="D31" s="20">
        <v>30</v>
      </c>
      <c r="E31" s="20"/>
      <c r="F31" s="21">
        <f>ROUND(D31*E31,2)</f>
        <v>0</v>
      </c>
      <c r="ZY31" t="s">
        <v>116</v>
      </c>
      <c r="ZZ31" s="14" t="s">
        <v>117</v>
      </c>
    </row>
    <row r="32" spans="1:702" x14ac:dyDescent="0.25">
      <c r="A32" s="17" t="s">
        <v>118</v>
      </c>
      <c r="B32" s="18" t="s">
        <v>119</v>
      </c>
      <c r="C32" s="19" t="s">
        <v>120</v>
      </c>
      <c r="D32" s="20">
        <v>12.2</v>
      </c>
      <c r="E32" s="20"/>
      <c r="F32" s="21">
        <f>ROUND(D32*E32,2)</f>
        <v>0</v>
      </c>
      <c r="ZY32" t="s">
        <v>121</v>
      </c>
      <c r="ZZ32" s="14" t="s">
        <v>122</v>
      </c>
    </row>
    <row r="33" spans="1:702" x14ac:dyDescent="0.25">
      <c r="A33" s="15" t="s">
        <v>123</v>
      </c>
      <c r="B33" s="16" t="s">
        <v>124</v>
      </c>
      <c r="C33" s="12"/>
      <c r="D33" s="12"/>
      <c r="E33" s="12"/>
      <c r="F33" s="13"/>
      <c r="ZY33" t="s">
        <v>125</v>
      </c>
      <c r="ZZ33" s="14"/>
    </row>
    <row r="34" spans="1:702" x14ac:dyDescent="0.25">
      <c r="A34" s="15" t="s">
        <v>126</v>
      </c>
      <c r="B34" s="22" t="s">
        <v>127</v>
      </c>
      <c r="C34" s="12"/>
      <c r="D34" s="12"/>
      <c r="E34" s="12"/>
      <c r="F34" s="13"/>
      <c r="ZY34" t="s">
        <v>128</v>
      </c>
      <c r="ZZ34" s="14"/>
    </row>
    <row r="35" spans="1:702" x14ac:dyDescent="0.25">
      <c r="A35" s="17" t="s">
        <v>129</v>
      </c>
      <c r="B35" s="18" t="s">
        <v>130</v>
      </c>
      <c r="C35" s="19" t="s">
        <v>131</v>
      </c>
      <c r="D35" s="20">
        <v>58.79</v>
      </c>
      <c r="E35" s="20"/>
      <c r="F35" s="21">
        <f>ROUND(D35*E35,2)</f>
        <v>0</v>
      </c>
      <c r="ZY35" t="s">
        <v>132</v>
      </c>
      <c r="ZZ35" s="14" t="s">
        <v>133</v>
      </c>
    </row>
    <row r="36" spans="1:702" x14ac:dyDescent="0.25">
      <c r="A36" s="17" t="s">
        <v>134</v>
      </c>
      <c r="B36" s="18" t="s">
        <v>135</v>
      </c>
      <c r="C36" s="19" t="s">
        <v>136</v>
      </c>
      <c r="D36" s="20">
        <v>58.79</v>
      </c>
      <c r="E36" s="20"/>
      <c r="F36" s="21">
        <f>ROUND(D36*E36,2)</f>
        <v>0</v>
      </c>
      <c r="ZY36" t="s">
        <v>137</v>
      </c>
      <c r="ZZ36" s="14" t="s">
        <v>138</v>
      </c>
    </row>
    <row r="37" spans="1:702" x14ac:dyDescent="0.25">
      <c r="A37" s="15" t="s">
        <v>139</v>
      </c>
      <c r="B37" s="22" t="s">
        <v>140</v>
      </c>
      <c r="C37" s="12"/>
      <c r="D37" s="12"/>
      <c r="E37" s="12"/>
      <c r="F37" s="13"/>
      <c r="ZY37" t="s">
        <v>141</v>
      </c>
      <c r="ZZ37" s="14"/>
    </row>
    <row r="38" spans="1:702" x14ac:dyDescent="0.25">
      <c r="A38" s="17" t="s">
        <v>142</v>
      </c>
      <c r="B38" s="18" t="s">
        <v>143</v>
      </c>
      <c r="C38" s="19" t="s">
        <v>144</v>
      </c>
      <c r="D38" s="20">
        <v>8.9499999999999993</v>
      </c>
      <c r="E38" s="20"/>
      <c r="F38" s="21">
        <f>ROUND(D38*E38,2)</f>
        <v>0</v>
      </c>
      <c r="ZY38" t="s">
        <v>145</v>
      </c>
      <c r="ZZ38" s="14" t="s">
        <v>146</v>
      </c>
    </row>
    <row r="39" spans="1:702" ht="24" x14ac:dyDescent="0.25">
      <c r="A39" s="17" t="s">
        <v>147</v>
      </c>
      <c r="B39" s="18" t="s">
        <v>148</v>
      </c>
      <c r="C39" s="19" t="s">
        <v>149</v>
      </c>
      <c r="D39" s="20">
        <v>8.9499999999999993</v>
      </c>
      <c r="E39" s="20"/>
      <c r="F39" s="21">
        <f>ROUND(D39*E39,2)</f>
        <v>0</v>
      </c>
      <c r="ZY39" t="s">
        <v>150</v>
      </c>
      <c r="ZZ39" s="14" t="s">
        <v>151</v>
      </c>
    </row>
    <row r="40" spans="1:702" x14ac:dyDescent="0.25">
      <c r="A40" s="15" t="s">
        <v>152</v>
      </c>
      <c r="B40" s="22" t="s">
        <v>153</v>
      </c>
      <c r="C40" s="12"/>
      <c r="D40" s="12"/>
      <c r="E40" s="12"/>
      <c r="F40" s="13"/>
      <c r="ZY40" t="s">
        <v>154</v>
      </c>
      <c r="ZZ40" s="14"/>
    </row>
    <row r="41" spans="1:702" x14ac:dyDescent="0.25">
      <c r="A41" s="17" t="s">
        <v>155</v>
      </c>
      <c r="B41" s="18" t="s">
        <v>156</v>
      </c>
      <c r="C41" s="19" t="s">
        <v>157</v>
      </c>
      <c r="D41" s="20">
        <v>1</v>
      </c>
      <c r="E41" s="20"/>
      <c r="F41" s="21">
        <f>ROUND(D41*E41,2)</f>
        <v>0</v>
      </c>
      <c r="ZY41" t="s">
        <v>158</v>
      </c>
      <c r="ZZ41" s="14" t="s">
        <v>159</v>
      </c>
    </row>
    <row r="42" spans="1:702" x14ac:dyDescent="0.25">
      <c r="A42" s="15" t="s">
        <v>160</v>
      </c>
      <c r="B42" s="22" t="s">
        <v>161</v>
      </c>
      <c r="C42" s="12"/>
      <c r="D42" s="12"/>
      <c r="E42" s="12"/>
      <c r="F42" s="13"/>
      <c r="ZY42" t="s">
        <v>162</v>
      </c>
      <c r="ZZ42" s="14"/>
    </row>
    <row r="43" spans="1:702" x14ac:dyDescent="0.25">
      <c r="A43" s="17" t="s">
        <v>163</v>
      </c>
      <c r="B43" s="18" t="s">
        <v>164</v>
      </c>
      <c r="C43" s="19" t="s">
        <v>165</v>
      </c>
      <c r="D43" s="20">
        <v>1</v>
      </c>
      <c r="E43" s="20"/>
      <c r="F43" s="21">
        <f>ROUND(D43*E43,2)</f>
        <v>0</v>
      </c>
      <c r="ZY43" t="s">
        <v>166</v>
      </c>
      <c r="ZZ43" s="14" t="s">
        <v>167</v>
      </c>
    </row>
    <row r="44" spans="1:702" x14ac:dyDescent="0.25">
      <c r="A44" s="15" t="s">
        <v>264</v>
      </c>
      <c r="B44" s="22" t="s">
        <v>266</v>
      </c>
      <c r="C44" s="12"/>
      <c r="D44" s="12"/>
      <c r="E44" s="12"/>
      <c r="F44" s="13"/>
      <c r="ZY44" t="s">
        <v>20</v>
      </c>
      <c r="ZZ44" s="14"/>
    </row>
    <row r="45" spans="1:702" x14ac:dyDescent="0.25">
      <c r="A45" s="17" t="s">
        <v>265</v>
      </c>
      <c r="B45" s="18" t="s">
        <v>267</v>
      </c>
      <c r="C45" s="19" t="s">
        <v>157</v>
      </c>
      <c r="D45" s="20">
        <v>1</v>
      </c>
      <c r="E45" s="20"/>
      <c r="F45" s="21">
        <f>ROUND(D45*E45,2)</f>
        <v>0</v>
      </c>
      <c r="ZY45" t="s">
        <v>13</v>
      </c>
      <c r="ZZ45" s="14" t="s">
        <v>167</v>
      </c>
    </row>
    <row r="46" spans="1:702" x14ac:dyDescent="0.25">
      <c r="A46" s="15" t="s">
        <v>168</v>
      </c>
      <c r="B46" s="16" t="s">
        <v>169</v>
      </c>
      <c r="C46" s="12"/>
      <c r="D46" s="12"/>
      <c r="E46" s="12"/>
      <c r="F46" s="13"/>
      <c r="ZY46" t="s">
        <v>170</v>
      </c>
      <c r="ZZ46" s="14"/>
    </row>
    <row r="47" spans="1:702" x14ac:dyDescent="0.25">
      <c r="A47" s="15" t="s">
        <v>171</v>
      </c>
      <c r="B47" s="22" t="s">
        <v>172</v>
      </c>
      <c r="C47" s="12"/>
      <c r="D47" s="12"/>
      <c r="E47" s="12"/>
      <c r="F47" s="13"/>
      <c r="ZY47" t="s">
        <v>173</v>
      </c>
      <c r="ZZ47" s="14"/>
    </row>
    <row r="48" spans="1:702" x14ac:dyDescent="0.25">
      <c r="A48" s="17" t="s">
        <v>174</v>
      </c>
      <c r="B48" s="18" t="s">
        <v>175</v>
      </c>
      <c r="C48" s="19" t="s">
        <v>176</v>
      </c>
      <c r="D48" s="20">
        <v>24.89</v>
      </c>
      <c r="E48" s="20"/>
      <c r="F48" s="21">
        <f>ROUND(D48*E48,2)</f>
        <v>0</v>
      </c>
      <c r="ZY48" t="s">
        <v>177</v>
      </c>
      <c r="ZZ48" s="14" t="s">
        <v>178</v>
      </c>
    </row>
    <row r="49" spans="1:702" x14ac:dyDescent="0.25">
      <c r="A49" s="15" t="s">
        <v>179</v>
      </c>
      <c r="B49" s="22" t="s">
        <v>180</v>
      </c>
      <c r="C49" s="12"/>
      <c r="D49" s="12"/>
      <c r="E49" s="12"/>
      <c r="F49" s="13"/>
      <c r="ZY49" t="s">
        <v>181</v>
      </c>
      <c r="ZZ49" s="14"/>
    </row>
    <row r="50" spans="1:702" x14ac:dyDescent="0.25">
      <c r="A50" s="17" t="s">
        <v>182</v>
      </c>
      <c r="B50" s="18" t="s">
        <v>183</v>
      </c>
      <c r="C50" s="19" t="s">
        <v>184</v>
      </c>
      <c r="D50" s="20">
        <v>36.299999999999997</v>
      </c>
      <c r="E50" s="20"/>
      <c r="F50" s="21">
        <f>ROUND(D50*E50,2)</f>
        <v>0</v>
      </c>
      <c r="ZY50" t="s">
        <v>185</v>
      </c>
      <c r="ZZ50" s="14" t="s">
        <v>186</v>
      </c>
    </row>
    <row r="51" spans="1:702" x14ac:dyDescent="0.25">
      <c r="A51" s="15" t="s">
        <v>187</v>
      </c>
      <c r="B51" s="22" t="s">
        <v>188</v>
      </c>
      <c r="C51" s="12"/>
      <c r="D51" s="12"/>
      <c r="E51" s="12"/>
      <c r="F51" s="13"/>
      <c r="ZY51" t="s">
        <v>189</v>
      </c>
      <c r="ZZ51" s="14"/>
    </row>
    <row r="52" spans="1:702" x14ac:dyDescent="0.25">
      <c r="A52" s="17" t="s">
        <v>190</v>
      </c>
      <c r="B52" s="18" t="s">
        <v>191</v>
      </c>
      <c r="C52" s="19" t="s">
        <v>192</v>
      </c>
      <c r="D52" s="20">
        <v>7</v>
      </c>
      <c r="E52" s="20"/>
      <c r="F52" s="21">
        <f>ROUND(D52*E52,2)</f>
        <v>0</v>
      </c>
      <c r="ZY52" t="s">
        <v>193</v>
      </c>
      <c r="ZZ52" s="14" t="s">
        <v>194</v>
      </c>
    </row>
    <row r="53" spans="1:702" x14ac:dyDescent="0.25">
      <c r="A53" s="15" t="s">
        <v>195</v>
      </c>
      <c r="B53" s="16" t="s">
        <v>196</v>
      </c>
      <c r="C53" s="12"/>
      <c r="D53" s="12"/>
      <c r="E53" s="12"/>
      <c r="F53" s="13"/>
      <c r="ZY53" t="s">
        <v>197</v>
      </c>
      <c r="ZZ53" s="14"/>
    </row>
    <row r="54" spans="1:702" x14ac:dyDescent="0.25">
      <c r="A54" s="15" t="s">
        <v>198</v>
      </c>
      <c r="B54" s="22" t="s">
        <v>199</v>
      </c>
      <c r="C54" s="12"/>
      <c r="D54" s="12"/>
      <c r="E54" s="12"/>
      <c r="F54" s="13"/>
      <c r="ZY54" t="s">
        <v>200</v>
      </c>
      <c r="ZZ54" s="14"/>
    </row>
    <row r="55" spans="1:702" x14ac:dyDescent="0.25">
      <c r="A55" s="17" t="s">
        <v>201</v>
      </c>
      <c r="B55" s="18" t="s">
        <v>202</v>
      </c>
      <c r="C55" s="19" t="s">
        <v>203</v>
      </c>
      <c r="D55" s="20">
        <v>21</v>
      </c>
      <c r="E55" s="20"/>
      <c r="F55" s="21">
        <f>ROUND(D55*E55,2)</f>
        <v>0</v>
      </c>
      <c r="ZY55" t="s">
        <v>204</v>
      </c>
      <c r="ZZ55" s="14" t="s">
        <v>205</v>
      </c>
    </row>
    <row r="56" spans="1:702" x14ac:dyDescent="0.25">
      <c r="A56" s="17" t="s">
        <v>206</v>
      </c>
      <c r="B56" s="18" t="s">
        <v>207</v>
      </c>
      <c r="C56" s="19" t="s">
        <v>208</v>
      </c>
      <c r="D56" s="20">
        <v>44.11</v>
      </c>
      <c r="E56" s="20"/>
      <c r="F56" s="21">
        <f>ROUND(D56*E56,2)</f>
        <v>0</v>
      </c>
      <c r="ZY56" t="s">
        <v>209</v>
      </c>
      <c r="ZZ56" s="14" t="s">
        <v>210</v>
      </c>
    </row>
    <row r="57" spans="1:702" x14ac:dyDescent="0.25">
      <c r="A57" s="15" t="s">
        <v>211</v>
      </c>
      <c r="B57" s="16" t="s">
        <v>212</v>
      </c>
      <c r="C57" s="12"/>
      <c r="D57" s="12"/>
      <c r="E57" s="12"/>
      <c r="F57" s="13"/>
      <c r="ZY57" t="s">
        <v>213</v>
      </c>
      <c r="ZZ57" s="14"/>
    </row>
    <row r="58" spans="1:702" x14ac:dyDescent="0.25">
      <c r="A58" s="15" t="s">
        <v>214</v>
      </c>
      <c r="B58" s="22" t="s">
        <v>215</v>
      </c>
      <c r="C58" s="12"/>
      <c r="D58" s="12"/>
      <c r="E58" s="12"/>
      <c r="F58" s="13"/>
      <c r="ZY58" t="s">
        <v>216</v>
      </c>
      <c r="ZZ58" s="14"/>
    </row>
    <row r="59" spans="1:702" x14ac:dyDescent="0.25">
      <c r="A59" s="17" t="s">
        <v>217</v>
      </c>
      <c r="B59" s="18" t="s">
        <v>218</v>
      </c>
      <c r="C59" s="19" t="s">
        <v>219</v>
      </c>
      <c r="D59" s="24">
        <v>4</v>
      </c>
      <c r="E59" s="20"/>
      <c r="F59" s="21">
        <f>ROUND(D59*E59,2)</f>
        <v>0</v>
      </c>
      <c r="ZY59" t="s">
        <v>220</v>
      </c>
      <c r="ZZ59" s="14" t="s">
        <v>221</v>
      </c>
    </row>
    <row r="60" spans="1:702" x14ac:dyDescent="0.25">
      <c r="A60" s="15" t="s">
        <v>222</v>
      </c>
      <c r="B60" s="22" t="s">
        <v>223</v>
      </c>
      <c r="C60" s="12"/>
      <c r="D60" s="12"/>
      <c r="E60" s="12"/>
      <c r="F60" s="13"/>
      <c r="ZY60" t="s">
        <v>224</v>
      </c>
      <c r="ZZ60" s="14"/>
    </row>
    <row r="61" spans="1:702" x14ac:dyDescent="0.25">
      <c r="A61" s="17" t="s">
        <v>225</v>
      </c>
      <c r="B61" s="18" t="s">
        <v>226</v>
      </c>
      <c r="C61" s="19" t="s">
        <v>227</v>
      </c>
      <c r="D61" s="24">
        <v>27</v>
      </c>
      <c r="E61" s="20"/>
      <c r="F61" s="21">
        <f>ROUND(D61*E61,2)</f>
        <v>0</v>
      </c>
      <c r="ZY61" t="s">
        <v>228</v>
      </c>
      <c r="ZZ61" s="14" t="s">
        <v>229</v>
      </c>
    </row>
    <row r="62" spans="1:702" x14ac:dyDescent="0.25">
      <c r="A62" s="15" t="s">
        <v>230</v>
      </c>
      <c r="B62" s="16" t="s">
        <v>231</v>
      </c>
      <c r="C62" s="12"/>
      <c r="D62" s="12"/>
      <c r="E62" s="12"/>
      <c r="F62" s="13"/>
      <c r="ZY62" t="s">
        <v>232</v>
      </c>
      <c r="ZZ62" s="14"/>
    </row>
    <row r="63" spans="1:702" x14ac:dyDescent="0.25">
      <c r="A63" s="15" t="s">
        <v>233</v>
      </c>
      <c r="B63" s="22" t="s">
        <v>234</v>
      </c>
      <c r="C63" s="12"/>
      <c r="D63" s="12"/>
      <c r="E63" s="12"/>
      <c r="F63" s="13"/>
      <c r="ZY63" t="s">
        <v>235</v>
      </c>
      <c r="ZZ63" s="14"/>
    </row>
    <row r="64" spans="1:702" x14ac:dyDescent="0.25">
      <c r="A64" s="17" t="s">
        <v>236</v>
      </c>
      <c r="B64" s="18" t="s">
        <v>237</v>
      </c>
      <c r="C64" s="19" t="s">
        <v>238</v>
      </c>
      <c r="D64" s="20">
        <v>12.97</v>
      </c>
      <c r="E64" s="20"/>
      <c r="F64" s="21">
        <f>ROUND(D64*E64,2)</f>
        <v>0</v>
      </c>
      <c r="ZY64" t="s">
        <v>239</v>
      </c>
      <c r="ZZ64" s="14" t="s">
        <v>240</v>
      </c>
    </row>
    <row r="65" spans="1:702" x14ac:dyDescent="0.25">
      <c r="A65" s="17" t="s">
        <v>241</v>
      </c>
      <c r="B65" s="18" t="s">
        <v>242</v>
      </c>
      <c r="C65" s="19" t="s">
        <v>243</v>
      </c>
      <c r="D65" s="20">
        <v>12.97</v>
      </c>
      <c r="E65" s="20"/>
      <c r="F65" s="21">
        <f>ROUND(D65*E65,2)</f>
        <v>0</v>
      </c>
      <c r="ZY65" t="s">
        <v>244</v>
      </c>
      <c r="ZZ65" s="14" t="s">
        <v>245</v>
      </c>
    </row>
    <row r="66" spans="1:702" x14ac:dyDescent="0.25">
      <c r="A66" s="17" t="s">
        <v>246</v>
      </c>
      <c r="B66" s="18" t="s">
        <v>247</v>
      </c>
      <c r="C66" s="19" t="s">
        <v>248</v>
      </c>
      <c r="D66" s="20">
        <v>1</v>
      </c>
      <c r="E66" s="20"/>
      <c r="F66" s="21">
        <f>ROUND(D66*E66,2)</f>
        <v>0</v>
      </c>
      <c r="ZY66" t="s">
        <v>249</v>
      </c>
      <c r="ZZ66" s="14" t="s">
        <v>250</v>
      </c>
    </row>
    <row r="67" spans="1:702" x14ac:dyDescent="0.25">
      <c r="A67" s="15" t="s">
        <v>251</v>
      </c>
      <c r="B67" s="16" t="s">
        <v>252</v>
      </c>
      <c r="C67" s="12"/>
      <c r="D67" s="12"/>
      <c r="E67" s="12"/>
      <c r="F67" s="13"/>
      <c r="ZY67" t="s">
        <v>253</v>
      </c>
      <c r="ZZ67" s="14"/>
    </row>
    <row r="68" spans="1:702" ht="24" x14ac:dyDescent="0.25">
      <c r="A68" s="17" t="s">
        <v>254</v>
      </c>
      <c r="B68" s="18" t="s">
        <v>255</v>
      </c>
      <c r="C68" s="19" t="s">
        <v>256</v>
      </c>
      <c r="D68" s="20">
        <v>1</v>
      </c>
      <c r="E68" s="20"/>
      <c r="F68" s="21">
        <f>ROUND(D68*E68,2)</f>
        <v>0</v>
      </c>
      <c r="ZY68" t="s">
        <v>257</v>
      </c>
      <c r="ZZ68" s="14" t="s">
        <v>258</v>
      </c>
    </row>
    <row r="69" spans="1:702" x14ac:dyDescent="0.25">
      <c r="A69" s="25"/>
      <c r="B69" s="26"/>
      <c r="C69" s="27"/>
      <c r="D69" s="27"/>
      <c r="E69" s="27"/>
      <c r="F69" s="28"/>
    </row>
    <row r="70" spans="1:702" x14ac:dyDescent="0.25">
      <c r="A70" s="29"/>
      <c r="B70" s="29"/>
      <c r="C70" s="29"/>
      <c r="D70" s="29"/>
      <c r="E70" s="29"/>
      <c r="F70" s="29"/>
    </row>
    <row r="71" spans="1:702" ht="45" x14ac:dyDescent="0.25">
      <c r="B71" s="30" t="s">
        <v>259</v>
      </c>
      <c r="F71" s="31">
        <f>SUBTOTAL(109,F4:F69)</f>
        <v>0</v>
      </c>
      <c r="ZY71" t="s">
        <v>260</v>
      </c>
    </row>
    <row r="72" spans="1:702" x14ac:dyDescent="0.25">
      <c r="A72" s="32">
        <v>20</v>
      </c>
      <c r="B72" s="30" t="str">
        <f>CONCATENATE("Montant TVA (",A72,"%)")</f>
        <v>Montant TVA (20%)</v>
      </c>
      <c r="F72" s="31">
        <f>(F71*A72)/100</f>
        <v>0</v>
      </c>
      <c r="ZY72" t="s">
        <v>261</v>
      </c>
    </row>
    <row r="73" spans="1:702" x14ac:dyDescent="0.25">
      <c r="B73" s="30" t="s">
        <v>262</v>
      </c>
      <c r="F73" s="31">
        <f>F71+F72</f>
        <v>0</v>
      </c>
      <c r="ZY73" t="s">
        <v>263</v>
      </c>
    </row>
    <row r="74" spans="1:702" x14ac:dyDescent="0.25">
      <c r="F74" s="31"/>
    </row>
    <row r="75" spans="1:702" x14ac:dyDescent="0.25">
      <c r="F75" s="31"/>
    </row>
  </sheetData>
  <mergeCells count="1">
    <mergeCell ref="A1:F1"/>
  </mergeCells>
  <printOptions horizontalCentered="1"/>
  <pageMargins left="0.08" right="0.08" top="0.06" bottom="0.08" header="0.76" footer="0.76"/>
  <pageSetup paperSize="9" fitToHeight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D10E7FA941842A43E56075822926F" ma:contentTypeVersion="16" ma:contentTypeDescription="Crée un document." ma:contentTypeScope="" ma:versionID="b666eadf2e59369a9dd3eb39480b5b58">
  <xsd:schema xmlns:xsd="http://www.w3.org/2001/XMLSchema" xmlns:xs="http://www.w3.org/2001/XMLSchema" xmlns:p="http://schemas.microsoft.com/office/2006/metadata/properties" xmlns:ns2="bdb79362-31df-4713-ba8f-4f77b4a77745" xmlns:ns3="70d9a176-d16e-4b3c-9b92-2724dab09e02" targetNamespace="http://schemas.microsoft.com/office/2006/metadata/properties" ma:root="true" ma:fieldsID="599311aae1c2aca94a386e900fae179e" ns2:_="" ns3:_="">
    <xsd:import namespace="bdb79362-31df-4713-ba8f-4f77b4a77745"/>
    <xsd:import namespace="70d9a176-d16e-4b3c-9b92-2724dab09e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79362-31df-4713-ba8f-4f77b4a777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865e342-0aad-47f3-807a-b19053543b2c}" ma:internalName="TaxCatchAll" ma:showField="CatchAllData" ma:web="bdb79362-31df-4713-ba8f-4f77b4a777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9a176-d16e-4b3c-9b92-2724dab09e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310cecb9-50fe-420f-b179-120a057302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b79362-31df-4713-ba8f-4f77b4a77745" xsi:nil="true"/>
    <lcf76f155ced4ddcb4097134ff3c332f xmlns="70d9a176-d16e-4b3c-9b92-2724dab09e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AE7BDB-7825-4DF2-99A0-C367FB7F82EA}"/>
</file>

<file path=customXml/itemProps2.xml><?xml version="1.0" encoding="utf-8"?>
<ds:datastoreItem xmlns:ds="http://schemas.openxmlformats.org/officeDocument/2006/customXml" ds:itemID="{4840A78E-A09C-46B7-B4A3-BCE0D34FE441}"/>
</file>

<file path=customXml/itemProps3.xml><?xml version="1.0" encoding="utf-8"?>
<ds:datastoreItem xmlns:ds="http://schemas.openxmlformats.org/officeDocument/2006/customXml" ds:itemID="{8F45884C-AFCF-4CDE-8B3A-187B7AAC6F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Lot N°03 CHARPENTE BOIS - COUV</vt:lpstr>
      <vt:lpstr>'Lot N°03 CHARPENTE BOIS - COUV'!Impression_des_titres</vt:lpstr>
      <vt:lpstr>'Lot N°03 CHARPENTE BOIS - COUV'!Zone_d_impression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ejacquot</dc:creator>
  <cp:lastModifiedBy>Evan Jacquot</cp:lastModifiedBy>
  <dcterms:created xsi:type="dcterms:W3CDTF">2026-02-13T13:41:38Z</dcterms:created>
  <dcterms:modified xsi:type="dcterms:W3CDTF">2026-02-13T13:43:25Z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0x0101002E2D10E7FA941842A43E56075822926F</vt:lpwstr>
  </property>
</Properties>
</file>