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GENCE - documents\ARCHITECTURE\A 480 AVRIEUX - Mairie-Ecole\09-DCE\ECO-CALENDRIER\DPGF\"/>
    </mc:Choice>
  </mc:AlternateContent>
  <xr:revisionPtr revIDLastSave="0" documentId="11_0AA10174B68CF5A15BC001B7391774CE466E0CB5" xr6:coauthVersionLast="47" xr6:coauthVersionMax="47" xr10:uidLastSave="{00000000-0000-0000-0000-000000000000}"/>
  <bookViews>
    <workbookView xWindow="0" yWindow="0" windowWidth="25200" windowHeight="11610" xr2:uid="{00000000-000D-0000-FFFF-FFFF00000000}"/>
  </bookViews>
  <sheets>
    <sheet name="Lot N°09 SERRURERIE" sheetId="1" r:id="rId1"/>
  </sheets>
  <definedNames>
    <definedName name="_xlnm.Print_Titles" localSheetId="0">'Lot N°09 SERRURERIE'!$1:$2</definedName>
    <definedName name="_xlnm.Print_Area" localSheetId="0">'Lot N°09 SERRURERIE'!$A$1:$F$46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F10" i="1"/>
  <c r="F13" i="1"/>
  <c r="F17" i="1"/>
  <c r="F18" i="1"/>
  <c r="F19" i="1"/>
  <c r="F20" i="1"/>
  <c r="F23" i="1"/>
  <c r="F24" i="1"/>
  <c r="F25" i="1"/>
  <c r="F27" i="1"/>
  <c r="F30" i="1"/>
  <c r="F33" i="1"/>
  <c r="F34" i="1"/>
  <c r="F35" i="1"/>
  <c r="F36" i="1"/>
  <c r="F38" i="1"/>
  <c r="F40" i="1"/>
  <c r="F43" i="1"/>
  <c r="F44" i="1"/>
  <c r="F45" i="1"/>
  <c r="B44" i="1"/>
</calcChain>
</file>

<file path=xl/sharedStrings.xml><?xml version="1.0" encoding="utf-8"?>
<sst xmlns="http://schemas.openxmlformats.org/spreadsheetml/2006/main" count="156" uniqueCount="107">
  <si>
    <t>U</t>
  </si>
  <si>
    <t>Quantité</t>
  </si>
  <si>
    <t>Prix en €</t>
  </si>
  <si>
    <t>Total en €</t>
  </si>
  <si>
    <t>2</t>
  </si>
  <si>
    <t>DESCRIPTION DES OUVRAGES</t>
  </si>
  <si>
    <t>CH3</t>
  </si>
  <si>
    <t>2.1</t>
  </si>
  <si>
    <t>PORTES MÉTALLIQUES</t>
  </si>
  <si>
    <t>CH4</t>
  </si>
  <si>
    <t>2.1.1</t>
  </si>
  <si>
    <t>Portes métalliques isolées tôlées 2 faces</t>
  </si>
  <si>
    <t>CH5</t>
  </si>
  <si>
    <t xml:space="preserve">2.1.1.1 </t>
  </si>
  <si>
    <t>PM - De 1,55 x 2,20 m de ht + FP/ CF1/2h</t>
  </si>
  <si>
    <t>UNI</t>
  </si>
  <si>
    <t>ART</t>
  </si>
  <si>
    <t>004-A296</t>
  </si>
  <si>
    <t>2.2</t>
  </si>
  <si>
    <t>PORTILLON MÉTALLIQUE</t>
  </si>
  <si>
    <t>2.2.1</t>
  </si>
  <si>
    <t>Portillon métallique à barreaudage</t>
  </si>
  <si>
    <t xml:space="preserve">2.2.1.1 </t>
  </si>
  <si>
    <t>PM - De 1.03 x 1.00 de ht + FP</t>
  </si>
  <si>
    <t>001-E183</t>
  </si>
  <si>
    <t>2.3</t>
  </si>
  <si>
    <t>MAINS COURANTES</t>
  </si>
  <si>
    <t>2.3.1</t>
  </si>
  <si>
    <t>Mains courantes extérieures</t>
  </si>
  <si>
    <t xml:space="preserve">2.3.1.1 </t>
  </si>
  <si>
    <t>Main courante extérieure - Contre mur</t>
  </si>
  <si>
    <t>ML</t>
  </si>
  <si>
    <t>004-A309</t>
  </si>
  <si>
    <t>2.4</t>
  </si>
  <si>
    <t>GARDE-CORPS</t>
  </si>
  <si>
    <t>2.4.1</t>
  </si>
  <si>
    <t>Garde-corps extérieur</t>
  </si>
  <si>
    <t>2.4.1.1</t>
  </si>
  <si>
    <t>GARDE-CORPS EXTERIEURS METAL</t>
  </si>
  <si>
    <t>CH6</t>
  </si>
  <si>
    <t xml:space="preserve">2.4.1.1.1 </t>
  </si>
  <si>
    <t>GC Métal - Parties droites - De 0.50 m de ht/Fixation à la française</t>
  </si>
  <si>
    <t>200-A012</t>
  </si>
  <si>
    <t xml:space="preserve">2.4.1.1.2 </t>
  </si>
  <si>
    <t>GC Métal - Parties droites - De 1.00 m de ht/Fixation à la française</t>
  </si>
  <si>
    <t>001-D010</t>
  </si>
  <si>
    <t xml:space="preserve">2.4.1.1.3 </t>
  </si>
  <si>
    <t>GC Métal - Parties rampantes - De 0.50 m de ht/Fixation à la française</t>
  </si>
  <si>
    <t>001-B850</t>
  </si>
  <si>
    <t xml:space="preserve">2.4.1.1.4 </t>
  </si>
  <si>
    <t>GC Métal - Parties rampantes - De 1.00 m de ht/Fixation à la française</t>
  </si>
  <si>
    <t>001-D009</t>
  </si>
  <si>
    <t>2.5</t>
  </si>
  <si>
    <t>GRILLES DE VENTILATION</t>
  </si>
  <si>
    <t>2.5.1</t>
  </si>
  <si>
    <t>Grilles persiennées extérieures</t>
  </si>
  <si>
    <t xml:space="preserve">2.5.1.1 </t>
  </si>
  <si>
    <t>GRE - Ø 200 mm</t>
  </si>
  <si>
    <t>001-E176</t>
  </si>
  <si>
    <t xml:space="preserve">2.5.1.2 </t>
  </si>
  <si>
    <t>GRE - Ø 315 mm</t>
  </si>
  <si>
    <t>001-E177</t>
  </si>
  <si>
    <t xml:space="preserve">2.5.1.3 </t>
  </si>
  <si>
    <t>GRE - De 0.30 x 0.30 m de ht</t>
  </si>
  <si>
    <t>004-A308</t>
  </si>
  <si>
    <t>2.5.2</t>
  </si>
  <si>
    <t>Grilles à mailles intérieures</t>
  </si>
  <si>
    <t xml:space="preserve">2.5.2.1 </t>
  </si>
  <si>
    <t>004-A307</t>
  </si>
  <si>
    <t>2.6</t>
  </si>
  <si>
    <t>TRAPPES</t>
  </si>
  <si>
    <t>2.6.1</t>
  </si>
  <si>
    <t>Trappe de visite</t>
  </si>
  <si>
    <t xml:space="preserve">2.6.1.1 </t>
  </si>
  <si>
    <t>Trappe de visite métallique - De 1.00 x 1.40 m de ht</t>
  </si>
  <si>
    <t>001-E167</t>
  </si>
  <si>
    <t>2.7</t>
  </si>
  <si>
    <t>OUVRAGES DE FINITIONS</t>
  </si>
  <si>
    <t>2.7.1</t>
  </si>
  <si>
    <t>Barre d'appuie - anti-chute</t>
  </si>
  <si>
    <t xml:space="preserve">2.7.1.1 </t>
  </si>
  <si>
    <t>Dim. de 0.76 à 1.00 m de largeur</t>
  </si>
  <si>
    <t>001-C997</t>
  </si>
  <si>
    <t xml:space="preserve">2.7.1.2 </t>
  </si>
  <si>
    <t>Dim. de 1.76 à 2.00 m de largeur</t>
  </si>
  <si>
    <t>001-D001</t>
  </si>
  <si>
    <t xml:space="preserve">2.7.1.3 </t>
  </si>
  <si>
    <t>Dim. de 2.26 à 2.50 m de largeur</t>
  </si>
  <si>
    <t>001-D003</t>
  </si>
  <si>
    <t xml:space="preserve">2.7.1.4 </t>
  </si>
  <si>
    <t>Dim. de 2.76 à 3.00 m de largeur</t>
  </si>
  <si>
    <t>001-D052</t>
  </si>
  <si>
    <t>2.7.2</t>
  </si>
  <si>
    <t>Chasse-roues</t>
  </si>
  <si>
    <t xml:space="preserve">2.7.2.1 </t>
  </si>
  <si>
    <t>Chasse-roues PMR en inox sur rampe d'accès</t>
  </si>
  <si>
    <t>001-D020</t>
  </si>
  <si>
    <t>2.7.3</t>
  </si>
  <si>
    <t>Seuil alu antidérapant</t>
  </si>
  <si>
    <t xml:space="preserve">2.7.3.1 </t>
  </si>
  <si>
    <t>Seuil en aluminium anodisé larmé</t>
  </si>
  <si>
    <t>001-D388</t>
  </si>
  <si>
    <t>Montant HT du Lot N°09 SERRURERIE</t>
  </si>
  <si>
    <t>TOTHT</t>
  </si>
  <si>
    <t>TVA</t>
  </si>
  <si>
    <t>Montant TTC</t>
  </si>
  <si>
    <t>TOTTTC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</si>
</sst>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;"/>
    <numFmt numFmtId="165" formatCode="#\ ##0;\-#,##0;"/>
  </numFmts>
  <fonts count="26">
    <font>
      <sz val="11"/>
      <color theme="1"/>
      <name val="Calibri"/>
      <family val="2"/>
      <scheme val="minor"/>
    </font>
    <font>
      <sz val="10"/>
      <color rgb="FF000000"/>
      <name val="Arial Narrow"/>
      <family val="1"/>
    </font>
    <font>
      <b/>
      <sz val="12"/>
      <color rgb="FFBF00FF"/>
      <name val="Arial"/>
      <family val="1"/>
    </font>
    <font>
      <i/>
      <sz val="10"/>
      <color rgb="FF5B5B5B"/>
      <name val="Arial"/>
      <family val="1"/>
    </font>
    <font>
      <b/>
      <sz val="12"/>
      <color rgb="FFFF0000"/>
      <name val="Arial"/>
      <family val="1"/>
    </font>
    <font>
      <sz val="11"/>
      <color rgb="FFFF0000"/>
      <name val="Arial"/>
      <family val="1"/>
    </font>
    <font>
      <sz val="10"/>
      <color rgb="FF000000"/>
      <name val="Arial"/>
      <family val="1"/>
    </font>
    <font>
      <sz val="10"/>
      <color rgb="FF000000"/>
      <name val="Arial Rounded MT Bold"/>
      <family val="1"/>
    </font>
    <font>
      <b/>
      <sz val="12"/>
      <color rgb="FF5B5B5B"/>
      <name val="Arial"/>
      <family val="1"/>
    </font>
    <font>
      <sz val="11"/>
      <color rgb="FF000000"/>
      <name val="Arial"/>
      <family val="1"/>
    </font>
    <font>
      <sz val="10"/>
      <color rgb="FF5B5B5B"/>
      <name val="Arial"/>
      <family val="1"/>
    </font>
    <font>
      <b/>
      <sz val="11"/>
      <color rgb="FF5B5B5B"/>
      <name val="Arial"/>
      <family val="1"/>
    </font>
    <font>
      <i/>
      <sz val="10"/>
      <color rgb="FFFF0000"/>
      <name val="Arial"/>
      <family val="1"/>
    </font>
    <font>
      <sz val="9"/>
      <color rgb="FFFF0000"/>
      <name val="Arial Narrow"/>
      <family val="1"/>
    </font>
    <font>
      <b/>
      <sz val="9"/>
      <color rgb="FF5B5B5B"/>
      <name val="Arial"/>
      <family val="1"/>
    </font>
    <font>
      <sz val="9"/>
      <color rgb="FF000000"/>
      <name val="Arial"/>
      <family val="1"/>
    </font>
    <font>
      <sz val="8"/>
      <color rgb="FF000000"/>
      <name val="Arial"/>
      <family val="1"/>
    </font>
    <font>
      <sz val="10"/>
      <color rgb="FFFF0000"/>
      <name val="Arial"/>
      <family val="1"/>
    </font>
    <font>
      <i/>
      <sz val="8"/>
      <color rgb="FF0099CC"/>
      <name val="Arial"/>
      <family val="1"/>
    </font>
    <font>
      <sz val="9"/>
      <color rgb="FF000000"/>
      <name val="Arial Narrow"/>
      <family val="1"/>
    </font>
    <font>
      <sz val="8"/>
      <color rgb="FF000000"/>
      <name val="Arial Narrow"/>
      <family val="1"/>
    </font>
    <font>
      <sz val="8"/>
      <color rgb="FF5B5B5B"/>
      <name val="Arial Narrow"/>
      <family val="1"/>
    </font>
    <font>
      <sz val="7"/>
      <color rgb="FF000000"/>
      <name val="Arial"/>
      <family val="1"/>
    </font>
    <font>
      <b/>
      <sz val="11"/>
      <color theme="1"/>
      <name val="Calibri"/>
      <family val="1"/>
    </font>
    <font>
      <sz val="10"/>
      <color theme="1"/>
      <name val="Arial Narrow"/>
      <family val="1"/>
    </font>
    <font>
      <sz val="11"/>
      <color rgb="FFFFFFFF"/>
      <name val="Calibri"/>
      <family val="1"/>
    </font>
  </fonts>
  <fills count="5">
    <fill>
      <patternFill patternType="none"/>
    </fill>
    <fill>
      <patternFill patternType="gray125"/>
    </fill>
    <fill>
      <patternFill patternType="solid">
        <fgColor rgb="FFF7E3DD"/>
        <bgColor indexed="64"/>
      </patternFill>
    </fill>
    <fill>
      <patternFill patternType="solid">
        <fgColor rgb="FFD6D6D6"/>
        <bgColor indexed="64"/>
      </patternFill>
    </fill>
    <fill>
      <patternFill patternType="solid">
        <fgColor rgb="FFFFFFFF"/>
      </patternFill>
    </fill>
  </fills>
  <borders count="18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5">
    <xf numFmtId="0" fontId="0" fillId="0" borderId="0" applyFill="0"/>
    <xf numFmtId="0" fontId="1" fillId="0" borderId="0" applyFill="0">
      <alignment horizontal="left" vertical="top" wrapText="1"/>
    </xf>
    <xf numFmtId="0" fontId="2" fillId="0" borderId="0" applyFill="0">
      <alignment horizontal="left" vertical="top" wrapText="1"/>
    </xf>
    <xf numFmtId="0" fontId="3" fillId="0" borderId="0" applyFill="0">
      <alignment horizontal="left" vertical="top" wrapText="1"/>
    </xf>
    <xf numFmtId="0" fontId="4" fillId="2" borderId="0">
      <alignment horizontal="left" vertical="top" wrapText="1"/>
    </xf>
    <xf numFmtId="0" fontId="5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7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8" fillId="3" borderId="0">
      <alignment horizontal="left" vertical="top" wrapText="1"/>
    </xf>
    <xf numFmtId="0" fontId="9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10" fillId="0" borderId="0" applyFill="0">
      <alignment horizontal="left" vertical="top" wrapText="1" indent="2"/>
    </xf>
    <xf numFmtId="0" fontId="11" fillId="0" borderId="0" applyFill="0">
      <alignment horizontal="left" vertical="top" wrapText="1"/>
    </xf>
    <xf numFmtId="0" fontId="12" fillId="0" borderId="0" applyFill="0">
      <alignment horizontal="left" vertical="top" wrapText="1"/>
    </xf>
    <xf numFmtId="0" fontId="13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14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10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14" fillId="0" borderId="0" applyFill="0">
      <alignment horizontal="left" vertical="top" wrapText="1"/>
    </xf>
    <xf numFmtId="0" fontId="15" fillId="0" borderId="0" applyFill="0">
      <alignment horizontal="left" vertical="top" wrapText="1"/>
    </xf>
    <xf numFmtId="0" fontId="1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6" fillId="0" borderId="0" applyFill="0">
      <alignment horizontal="left" vertical="top" wrapText="1"/>
    </xf>
    <xf numFmtId="0" fontId="17" fillId="0" borderId="0" applyFill="0">
      <alignment horizontal="left" vertical="top" wrapText="1"/>
    </xf>
    <xf numFmtId="0" fontId="18" fillId="0" borderId="0" applyFill="0">
      <alignment horizontal="left" vertical="top" wrapText="1"/>
    </xf>
    <xf numFmtId="0" fontId="16" fillId="0" borderId="0" applyFill="0">
      <alignment horizontal="left" vertical="top" wrapText="1"/>
    </xf>
    <xf numFmtId="0" fontId="16" fillId="0" borderId="0" applyFill="0">
      <alignment horizontal="left" vertical="top" wrapText="1"/>
    </xf>
    <xf numFmtId="0" fontId="16" fillId="0" borderId="0" applyFill="0">
      <alignment horizontal="left" vertical="top" wrapText="1"/>
    </xf>
    <xf numFmtId="0" fontId="16" fillId="0" borderId="0" applyFill="0">
      <alignment horizontal="left" vertical="top" wrapText="1"/>
    </xf>
    <xf numFmtId="0" fontId="16" fillId="0" borderId="0" applyFill="0">
      <alignment horizontal="left" vertical="top" wrapText="1"/>
    </xf>
    <xf numFmtId="0" fontId="19" fillId="0" borderId="0" applyFill="0">
      <alignment horizontal="left" vertical="top" wrapText="1" indent="1"/>
    </xf>
    <xf numFmtId="0" fontId="20" fillId="0" borderId="0" applyFill="0">
      <alignment horizontal="left" vertical="top" wrapText="1" indent="1"/>
    </xf>
    <xf numFmtId="0" fontId="21" fillId="0" borderId="0" applyFill="0">
      <alignment horizontal="left" vertical="top" wrapText="1" indent="1"/>
    </xf>
    <xf numFmtId="0" fontId="22" fillId="0" borderId="0" applyFill="0">
      <alignment horizontal="left" vertical="top" wrapText="1"/>
    </xf>
  </cellStyleXfs>
  <cellXfs count="35">
    <xf numFmtId="0" fontId="0" fillId="0" borderId="0" xfId="0"/>
    <xf numFmtId="0" fontId="0" fillId="0" borderId="16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23" fillId="0" borderId="15" xfId="0" applyFont="1" applyBorder="1" applyAlignment="1">
      <alignment horizontal="left" vertical="top" wrapText="1"/>
    </xf>
    <xf numFmtId="0" fontId="23" fillId="0" borderId="15" xfId="0" applyFont="1" applyBorder="1" applyAlignment="1">
      <alignment horizontal="center" vertical="top" wrapText="1"/>
    </xf>
    <xf numFmtId="0" fontId="23" fillId="0" borderId="15" xfId="0" applyFont="1" applyBorder="1" applyAlignment="1">
      <alignment horizontal="right" vertical="top" wrapText="1"/>
    </xf>
    <xf numFmtId="0" fontId="0" fillId="0" borderId="12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1" fillId="3" borderId="6" xfId="1" applyFill="1" applyBorder="1">
      <alignment horizontal="left" vertical="top" wrapText="1"/>
    </xf>
    <xf numFmtId="0" fontId="8" fillId="3" borderId="9" xfId="10" applyBorder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49" fontId="0" fillId="0" borderId="0" xfId="0" applyNumberFormat="1" applyFill="1" applyAlignment="1">
      <alignment horizontal="left" vertical="top" wrapText="1"/>
    </xf>
    <xf numFmtId="0" fontId="1" fillId="4" borderId="6" xfId="1" applyFill="1" applyBorder="1">
      <alignment horizontal="left" vertical="top" wrapText="1"/>
    </xf>
    <xf numFmtId="0" fontId="11" fillId="0" borderId="9" xfId="14" applyFill="1" applyBorder="1">
      <alignment horizontal="left" vertical="top" wrapText="1"/>
    </xf>
    <xf numFmtId="0" fontId="14" fillId="0" borderId="9" xfId="18" applyFill="1" applyBorder="1">
      <alignment horizontal="left" vertical="top" wrapText="1"/>
    </xf>
    <xf numFmtId="0" fontId="1" fillId="0" borderId="6" xfId="1" applyFill="1" applyBorder="1">
      <alignment horizontal="left" vertical="top" wrapText="1"/>
    </xf>
    <xf numFmtId="0" fontId="14" fillId="0" borderId="9" xfId="26" applyFill="1" applyBorder="1">
      <alignment horizontal="left" vertical="top" wrapText="1"/>
    </xf>
    <xf numFmtId="0" fontId="0" fillId="0" borderId="7" xfId="0" applyFill="1" applyBorder="1" applyAlignment="1" applyProtection="1">
      <alignment horizontal="left" vertical="top"/>
      <protection locked="0"/>
    </xf>
    <xf numFmtId="164" fontId="0" fillId="0" borderId="7" xfId="0" applyNumberFormat="1" applyFill="1" applyBorder="1" applyAlignment="1" applyProtection="1">
      <alignment horizontal="center" vertical="top" wrapText="1"/>
      <protection locked="0"/>
    </xf>
    <xf numFmtId="164" fontId="0" fillId="0" borderId="8" xfId="0" applyNumberFormat="1" applyFill="1" applyBorder="1" applyAlignment="1" applyProtection="1">
      <alignment horizontal="right" vertical="top" wrapText="1"/>
      <protection locked="0"/>
    </xf>
    <xf numFmtId="0" fontId="10" fillId="0" borderId="9" xfId="22" applyFill="1" applyBorder="1">
      <alignment horizontal="left" vertical="top" wrapText="1"/>
    </xf>
    <xf numFmtId="0" fontId="24" fillId="0" borderId="5" xfId="0" applyFont="1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23" fillId="0" borderId="0" xfId="0" applyFont="1" applyFill="1" applyAlignment="1">
      <alignment horizontal="left" vertical="top" wrapText="1"/>
    </xf>
    <xf numFmtId="164" fontId="23" fillId="0" borderId="0" xfId="0" applyNumberFormat="1" applyFont="1" applyFill="1" applyAlignment="1">
      <alignment horizontal="right" vertical="top" wrapText="1"/>
    </xf>
    <xf numFmtId="165" fontId="25" fillId="4" borderId="0" xfId="0" applyNumberFormat="1" applyFont="1" applyFill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</cellXfs>
  <cellStyles count="45">
    <cellStyle name="ArtDescriptif" xfId="28" xr:uid="{00000000-0005-0000-0000-00001C000000}"/>
    <cellStyle name="ArtLibelleCond" xfId="27" xr:uid="{00000000-0005-0000-0000-00001B000000}"/>
    <cellStyle name="ArtNote1" xfId="29" xr:uid="{00000000-0005-0000-0000-00001D000000}"/>
    <cellStyle name="ArtNote2" xfId="30" xr:uid="{00000000-0005-0000-0000-00001E000000}"/>
    <cellStyle name="ArtNote3" xfId="31" xr:uid="{00000000-0005-0000-0000-00001F000000}"/>
    <cellStyle name="ArtNote4" xfId="32" xr:uid="{00000000-0005-0000-0000-000020000000}"/>
    <cellStyle name="ArtNote5" xfId="33" xr:uid="{00000000-0005-0000-0000-000021000000}"/>
    <cellStyle name="ArtQuantite" xfId="34" xr:uid="{00000000-0005-0000-0000-000022000000}"/>
    <cellStyle name="ArtTitre" xfId="26" xr:uid="{00000000-0005-0000-0000-00001A000000}"/>
    <cellStyle name="ChapDescriptif0" xfId="7" xr:uid="{00000000-0005-0000-0000-000007000000}"/>
    <cellStyle name="ChapDescriptif1" xfId="11" xr:uid="{00000000-0005-0000-0000-00000B000000}"/>
    <cellStyle name="ChapDescriptif2" xfId="15" xr:uid="{00000000-0005-0000-0000-00000F000000}"/>
    <cellStyle name="ChapDescriptif3" xfId="19" xr:uid="{00000000-0005-0000-0000-000013000000}"/>
    <cellStyle name="ChapDescriptif4" xfId="23" xr:uid="{00000000-0005-0000-0000-000017000000}"/>
    <cellStyle name="ChapNote0" xfId="8" xr:uid="{00000000-0005-0000-0000-000008000000}"/>
    <cellStyle name="ChapNote1" xfId="12" xr:uid="{00000000-0005-0000-0000-00000C000000}"/>
    <cellStyle name="ChapNote2" xfId="16" xr:uid="{00000000-0005-0000-0000-000010000000}"/>
    <cellStyle name="ChapNote3" xfId="20" xr:uid="{00000000-0005-0000-0000-000014000000}"/>
    <cellStyle name="ChapNote4" xfId="24" xr:uid="{00000000-0005-0000-0000-000018000000}"/>
    <cellStyle name="ChapRecap0" xfId="9" xr:uid="{00000000-0005-0000-0000-000009000000}"/>
    <cellStyle name="ChapRecap1" xfId="13" xr:uid="{00000000-0005-0000-0000-00000D000000}"/>
    <cellStyle name="ChapRecap2" xfId="17" xr:uid="{00000000-0005-0000-0000-000011000000}"/>
    <cellStyle name="ChapRecap3" xfId="21" xr:uid="{00000000-0005-0000-0000-000015000000}"/>
    <cellStyle name="ChapRecap4" xfId="25" xr:uid="{00000000-0005-0000-0000-000019000000}"/>
    <cellStyle name="ChapTitre0" xfId="6" xr:uid="{00000000-0005-0000-0000-000006000000}"/>
    <cellStyle name="ChapTitre1" xfId="10" xr:uid="{00000000-0005-0000-0000-00000A000000}"/>
    <cellStyle name="ChapTitre2" xfId="14" xr:uid="{00000000-0005-0000-0000-00000E000000}"/>
    <cellStyle name="ChapTitre3" xfId="18" xr:uid="{00000000-0005-0000-0000-000012000000}"/>
    <cellStyle name="ChapTitre4" xfId="22" xr:uid="{00000000-0005-0000-0000-000016000000}"/>
    <cellStyle name="DQLocQuantNonLoc" xfId="42" xr:uid="{00000000-0005-0000-0000-00002A000000}"/>
    <cellStyle name="DQLocRefClass" xfId="41" xr:uid="{00000000-0005-0000-0000-000029000000}"/>
    <cellStyle name="DQLocStruct" xfId="43" xr:uid="{00000000-0005-0000-0000-00002B000000}"/>
    <cellStyle name="DQMinutes" xfId="44" xr:uid="{00000000-0005-0000-0000-00002C000000}"/>
    <cellStyle name="LocGen" xfId="36" xr:uid="{00000000-0005-0000-0000-000024000000}"/>
    <cellStyle name="LocLit" xfId="38" xr:uid="{00000000-0005-0000-0000-000026000000}"/>
    <cellStyle name="LocRefClass" xfId="37" xr:uid="{00000000-0005-0000-0000-000025000000}"/>
    <cellStyle name="LocSignetRep" xfId="40" xr:uid="{00000000-0005-0000-0000-000028000000}"/>
    <cellStyle name="LocStrRecap0" xfId="3" xr:uid="{00000000-0005-0000-0000-000003000000}"/>
    <cellStyle name="LocStrRecap1" xfId="5" xr:uid="{00000000-0005-0000-0000-000005000000}"/>
    <cellStyle name="LocStrTexte0" xfId="2" xr:uid="{00000000-0005-0000-0000-000002000000}"/>
    <cellStyle name="LocStrTexte1" xfId="4" xr:uid="{00000000-0005-0000-0000-000004000000}"/>
    <cellStyle name="LocStruct" xfId="39" xr:uid="{00000000-0005-0000-0000-000027000000}"/>
    <cellStyle name="LocTitre" xfId="35" xr:uid="{00000000-0005-0000-0000-000023000000}"/>
    <cellStyle name="Normal" xfId="0" builtinId="0"/>
    <cellStyle name="Numerotation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108743</xdr:rowOff>
    </xdr:from>
    <xdr:to>
      <xdr:col>6</xdr:col>
      <xdr:colOff>36000</xdr:colOff>
      <xdr:row>0</xdr:row>
      <xdr:rowOff>667996</xdr:rowOff>
    </xdr:to>
    <xdr:sp macro="" textlink="">
      <xdr:nvSpPr>
        <xdr:cNvPr id="3" name="Forme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83530" y="108743"/>
          <a:ext cx="5716800" cy="559252"/>
        </a:xfrm>
        <a:prstGeom prst="rect">
          <a:avLst/>
        </a:prstGeom>
        <a:solidFill>
          <a:srgbClr val="808080"/>
        </a:solidFill>
        <a:ln w="3175">
          <a:solidFill>
            <a:srgbClr val="80808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0">
          <a:srgbClr val="808080"/>
        </a:fillRef>
        <a:effectRef idx="0">
          <a:schemeClr val="accent1"/>
        </a:effectRef>
        <a:fontRef idx="minor">
          <a:schemeClr val="accent1"/>
        </a:fontRef>
      </xdr:style>
      <xdr:txBody>
        <a:bodyPr vertOverflow="clip" horzOverflow="clip" lIns="62139" tIns="62139" rIns="62139" bIns="62139" rtlCol="0" anchor="t"/>
        <a:lstStyle/>
        <a:p>
          <a:pPr algn="l"/>
          <a:r>
            <a:rPr lang="fr-FR" sz="800" b="0" i="0">
              <a:solidFill>
                <a:srgbClr val="FFFFFF"/>
              </a:solidFill>
              <a:latin typeface="MS Shell Dlg"/>
            </a:rPr>
            <a:t>Rénovation thermique et énergétique du bâtiment Mairie-ancienne École -  154 rue de l'Église</a:t>
          </a:r>
        </a:p>
        <a:p>
          <a:pPr algn="l"/>
          <a:r>
            <a:rPr lang="fr-FR" sz="800" b="0" i="0">
              <a:solidFill>
                <a:srgbClr val="FFFFFF"/>
              </a:solidFill>
              <a:latin typeface="MS Shell Dlg"/>
            </a:rPr>
            <a:t>Commune d'AVRIEUX  -  </a:t>
          </a:r>
          <a:r>
            <a:rPr lang="fr-FR" sz="800" b="0" i="0">
              <a:solidFill>
                <a:srgbClr val="FFFFFF"/>
              </a:solidFill>
              <a:latin typeface="Arial Narrow"/>
            </a:rPr>
            <a:t>154 rue de l'Église</a:t>
          </a:r>
        </a:p>
        <a:p>
          <a:pPr algn="l"/>
          <a:r>
            <a:rPr lang="fr-FR" sz="1000" b="1" i="0">
              <a:solidFill>
                <a:srgbClr val="FFFFFF"/>
              </a:solidFill>
              <a:latin typeface="MS Shell Dlg"/>
            </a:rPr>
            <a:t>Lot N°09 SERRURERIE</a:t>
          </a:r>
        </a:p>
        <a:p>
          <a:pPr algn="l"/>
          <a:endParaRPr sz="800">
            <a:solidFill>
              <a:srgbClr val="000000"/>
            </a:solidFill>
            <a:latin typeface="MS Shell Dlg"/>
          </a:endParaRPr>
        </a:p>
      </xdr:txBody>
    </xdr:sp>
    <xdr:clientData/>
  </xdr:twoCellAnchor>
  <xdr:twoCellAnchor editAs="absolute">
    <xdr:from>
      <xdr:col>4</xdr:col>
      <xdr:colOff>504000</xdr:colOff>
      <xdr:row>0</xdr:row>
      <xdr:rowOff>264091</xdr:rowOff>
    </xdr:from>
    <xdr:to>
      <xdr:col>5</xdr:col>
      <xdr:colOff>756000</xdr:colOff>
      <xdr:row>0</xdr:row>
      <xdr:rowOff>512648</xdr:rowOff>
    </xdr:to>
    <xdr:sp macro="" textlink="">
      <xdr:nvSpPr>
        <xdr:cNvPr id="4" name="Forme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312896" y="264091"/>
          <a:ext cx="978691" cy="248557"/>
        </a:xfrm>
        <a:prstGeom prst="roundRect">
          <a:avLst>
            <a:gd name="adj" fmla="val 6670"/>
          </a:avLst>
        </a:prstGeom>
        <a:solidFill>
          <a:srgbClr val="C0C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0">
          <a:srgbClr val="C0C0C0"/>
        </a:fillRef>
        <a:effectRef idx="0">
          <a:schemeClr val="accent1"/>
        </a:effectRef>
        <a:fontRef idx="minor">
          <a:schemeClr val="accent1"/>
        </a:fontRef>
      </xdr:style>
      <xdr:txBody>
        <a:bodyPr vertOverflow="clip" horzOverflow="clip" lIns="62139" tIns="62139" rIns="62139" bIns="62139" rtlCol="0" anchor="t"/>
        <a:lstStyle/>
        <a:p>
          <a:pPr algn="ctr"/>
          <a:r>
            <a:rPr lang="fr-FR" sz="900" b="1" i="0">
              <a:solidFill>
                <a:srgbClr val="FFFFFF"/>
              </a:solidFill>
              <a:latin typeface="MS Shell Dlg"/>
            </a:rPr>
            <a:t>DPGF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Z47"/>
  <sheetViews>
    <sheetView showGridLines="0" tabSelected="1" workbookViewId="0">
      <pane xSplit="2" ySplit="2" topLeftCell="C3" activePane="bottomRight" state="frozen"/>
      <selection pane="bottomRight"/>
      <selection pane="bottomLeft" activeCell="A3" sqref="A3"/>
      <selection pane="topRight" activeCell="C1" sqref="C1"/>
    </sheetView>
  </sheetViews>
  <sheetFormatPr defaultColWidth="10.7109375" defaultRowHeight="15"/>
  <cols>
    <col min="1" max="1" width="9.7109375" customWidth="1"/>
    <col min="2" max="2" width="46.7109375" customWidth="1"/>
    <col min="3" max="3" width="4.7109375" customWidth="1"/>
    <col min="4" max="5" width="10.7109375" customWidth="1"/>
    <col min="6" max="6" width="12.7109375" customWidth="1"/>
    <col min="7" max="7" width="10.7109375" customWidth="1"/>
    <col min="701" max="703" width="10.7109375" customWidth="1"/>
  </cols>
  <sheetData>
    <row r="1" spans="1:702" ht="66.599999999999994" customHeight="1">
      <c r="A1" s="32"/>
      <c r="B1" s="33"/>
      <c r="C1" s="33"/>
      <c r="D1" s="33"/>
      <c r="E1" s="33"/>
      <c r="F1" s="34"/>
    </row>
    <row r="2" spans="1:702">
      <c r="A2" s="1"/>
      <c r="B2" s="2"/>
      <c r="C2" s="3" t="s">
        <v>0</v>
      </c>
      <c r="D2" s="4" t="s">
        <v>1</v>
      </c>
      <c r="E2" s="4" t="s">
        <v>2</v>
      </c>
      <c r="F2" s="5" t="s">
        <v>3</v>
      </c>
    </row>
    <row r="3" spans="1:702">
      <c r="A3" s="6"/>
      <c r="B3" s="7"/>
      <c r="C3" s="8"/>
      <c r="D3" s="8"/>
      <c r="E3" s="8"/>
      <c r="F3" s="9"/>
    </row>
    <row r="4" spans="1:702">
      <c r="A4" s="10" t="s">
        <v>4</v>
      </c>
      <c r="B4" s="11" t="s">
        <v>5</v>
      </c>
      <c r="C4" s="12"/>
      <c r="D4" s="12"/>
      <c r="E4" s="12"/>
      <c r="F4" s="13"/>
      <c r="ZY4" t="s">
        <v>6</v>
      </c>
      <c r="ZZ4" s="14"/>
    </row>
    <row r="5" spans="1:702">
      <c r="A5" s="15" t="s">
        <v>7</v>
      </c>
      <c r="B5" s="16" t="s">
        <v>8</v>
      </c>
      <c r="C5" s="12"/>
      <c r="D5" s="12"/>
      <c r="E5" s="12"/>
      <c r="F5" s="13"/>
      <c r="ZY5" t="s">
        <v>9</v>
      </c>
      <c r="ZZ5" s="14"/>
    </row>
    <row r="6" spans="1:702">
      <c r="A6" s="15" t="s">
        <v>10</v>
      </c>
      <c r="B6" s="17" t="s">
        <v>11</v>
      </c>
      <c r="C6" s="12"/>
      <c r="D6" s="12"/>
      <c r="E6" s="12"/>
      <c r="F6" s="13"/>
      <c r="ZY6" t="s">
        <v>12</v>
      </c>
      <c r="ZZ6" s="14"/>
    </row>
    <row r="7" spans="1:702">
      <c r="A7" s="18" t="s">
        <v>13</v>
      </c>
      <c r="B7" s="19" t="s">
        <v>14</v>
      </c>
      <c r="C7" s="20" t="s">
        <v>15</v>
      </c>
      <c r="D7" s="21">
        <v>1</v>
      </c>
      <c r="E7" s="21"/>
      <c r="F7" s="22">
        <f>ROUND(D7*E7,2)</f>
        <v>0</v>
      </c>
      <c r="ZY7" t="s">
        <v>16</v>
      </c>
      <c r="ZZ7" s="14" t="s">
        <v>17</v>
      </c>
    </row>
    <row r="8" spans="1:702">
      <c r="A8" s="15" t="s">
        <v>18</v>
      </c>
      <c r="B8" s="16" t="s">
        <v>19</v>
      </c>
      <c r="C8" s="12"/>
      <c r="D8" s="12"/>
      <c r="E8" s="12"/>
      <c r="F8" s="13"/>
      <c r="ZY8" t="s">
        <v>9</v>
      </c>
      <c r="ZZ8" s="14"/>
    </row>
    <row r="9" spans="1:702">
      <c r="A9" s="15" t="s">
        <v>20</v>
      </c>
      <c r="B9" s="17" t="s">
        <v>21</v>
      </c>
      <c r="C9" s="12"/>
      <c r="D9" s="12"/>
      <c r="E9" s="12"/>
      <c r="F9" s="13"/>
      <c r="ZY9" t="s">
        <v>12</v>
      </c>
      <c r="ZZ9" s="14"/>
    </row>
    <row r="10" spans="1:702">
      <c r="A10" s="18" t="s">
        <v>22</v>
      </c>
      <c r="B10" s="19" t="s">
        <v>23</v>
      </c>
      <c r="C10" s="20" t="s">
        <v>15</v>
      </c>
      <c r="D10" s="21">
        <v>1</v>
      </c>
      <c r="E10" s="21"/>
      <c r="F10" s="22">
        <f>ROUND(D10*E10,2)</f>
        <v>0</v>
      </c>
      <c r="ZY10" t="s">
        <v>16</v>
      </c>
      <c r="ZZ10" s="14" t="s">
        <v>24</v>
      </c>
    </row>
    <row r="11" spans="1:702">
      <c r="A11" s="15" t="s">
        <v>25</v>
      </c>
      <c r="B11" s="16" t="s">
        <v>26</v>
      </c>
      <c r="C11" s="12"/>
      <c r="D11" s="12"/>
      <c r="E11" s="12"/>
      <c r="F11" s="13"/>
      <c r="ZY11" t="s">
        <v>9</v>
      </c>
      <c r="ZZ11" s="14"/>
    </row>
    <row r="12" spans="1:702">
      <c r="A12" s="15" t="s">
        <v>27</v>
      </c>
      <c r="B12" s="17" t="s">
        <v>28</v>
      </c>
      <c r="C12" s="12"/>
      <c r="D12" s="12"/>
      <c r="E12" s="12"/>
      <c r="F12" s="13"/>
      <c r="ZY12" t="s">
        <v>12</v>
      </c>
      <c r="ZZ12" s="14"/>
    </row>
    <row r="13" spans="1:702">
      <c r="A13" s="18" t="s">
        <v>29</v>
      </c>
      <c r="B13" s="19" t="s">
        <v>30</v>
      </c>
      <c r="C13" s="20" t="s">
        <v>31</v>
      </c>
      <c r="D13" s="21">
        <v>7.13</v>
      </c>
      <c r="E13" s="21"/>
      <c r="F13" s="22">
        <f>ROUND(D13*E13,2)</f>
        <v>0</v>
      </c>
      <c r="ZY13" t="s">
        <v>16</v>
      </c>
      <c r="ZZ13" s="14" t="s">
        <v>32</v>
      </c>
    </row>
    <row r="14" spans="1:702">
      <c r="A14" s="15" t="s">
        <v>33</v>
      </c>
      <c r="B14" s="16" t="s">
        <v>34</v>
      </c>
      <c r="C14" s="12"/>
      <c r="D14" s="12"/>
      <c r="E14" s="12"/>
      <c r="F14" s="13"/>
      <c r="ZY14" t="s">
        <v>9</v>
      </c>
      <c r="ZZ14" s="14"/>
    </row>
    <row r="15" spans="1:702">
      <c r="A15" s="15" t="s">
        <v>35</v>
      </c>
      <c r="B15" s="17" t="s">
        <v>36</v>
      </c>
      <c r="C15" s="12"/>
      <c r="D15" s="12"/>
      <c r="E15" s="12"/>
      <c r="F15" s="13"/>
      <c r="ZY15" t="s">
        <v>12</v>
      </c>
      <c r="ZZ15" s="14"/>
    </row>
    <row r="16" spans="1:702">
      <c r="A16" s="15" t="s">
        <v>37</v>
      </c>
      <c r="B16" s="23" t="s">
        <v>38</v>
      </c>
      <c r="C16" s="12"/>
      <c r="D16" s="12"/>
      <c r="E16" s="12"/>
      <c r="F16" s="13"/>
      <c r="ZY16" t="s">
        <v>39</v>
      </c>
      <c r="ZZ16" s="14"/>
    </row>
    <row r="17" spans="1:702">
      <c r="A17" s="18" t="s">
        <v>40</v>
      </c>
      <c r="B17" s="19" t="s">
        <v>41</v>
      </c>
      <c r="C17" s="20" t="s">
        <v>31</v>
      </c>
      <c r="D17" s="21">
        <v>20.25</v>
      </c>
      <c r="E17" s="21"/>
      <c r="F17" s="22">
        <f>ROUND(D17*E17,2)</f>
        <v>0</v>
      </c>
      <c r="ZY17" t="s">
        <v>16</v>
      </c>
      <c r="ZZ17" s="14" t="s">
        <v>42</v>
      </c>
    </row>
    <row r="18" spans="1:702">
      <c r="A18" s="18" t="s">
        <v>43</v>
      </c>
      <c r="B18" s="19" t="s">
        <v>44</v>
      </c>
      <c r="C18" s="20" t="s">
        <v>31</v>
      </c>
      <c r="D18" s="21">
        <v>16.71</v>
      </c>
      <c r="E18" s="21"/>
      <c r="F18" s="22">
        <f>ROUND(D18*E18,2)</f>
        <v>0</v>
      </c>
      <c r="ZY18" t="s">
        <v>16</v>
      </c>
      <c r="ZZ18" s="14" t="s">
        <v>45</v>
      </c>
    </row>
    <row r="19" spans="1:702">
      <c r="A19" s="18" t="s">
        <v>46</v>
      </c>
      <c r="B19" s="19" t="s">
        <v>47</v>
      </c>
      <c r="C19" s="20" t="s">
        <v>31</v>
      </c>
      <c r="D19" s="21">
        <v>2</v>
      </c>
      <c r="E19" s="21"/>
      <c r="F19" s="22">
        <f>ROUND(D19*E19,2)</f>
        <v>0</v>
      </c>
      <c r="ZY19" t="s">
        <v>16</v>
      </c>
      <c r="ZZ19" s="14" t="s">
        <v>48</v>
      </c>
    </row>
    <row r="20" spans="1:702">
      <c r="A20" s="18" t="s">
        <v>49</v>
      </c>
      <c r="B20" s="19" t="s">
        <v>50</v>
      </c>
      <c r="C20" s="20" t="s">
        <v>31</v>
      </c>
      <c r="D20" s="21">
        <v>11.32</v>
      </c>
      <c r="E20" s="21"/>
      <c r="F20" s="22">
        <f>ROUND(D20*E20,2)</f>
        <v>0</v>
      </c>
      <c r="ZY20" t="s">
        <v>16</v>
      </c>
      <c r="ZZ20" s="14" t="s">
        <v>51</v>
      </c>
    </row>
    <row r="21" spans="1:702">
      <c r="A21" s="15" t="s">
        <v>52</v>
      </c>
      <c r="B21" s="16" t="s">
        <v>53</v>
      </c>
      <c r="C21" s="12"/>
      <c r="D21" s="12"/>
      <c r="E21" s="12"/>
      <c r="F21" s="13"/>
      <c r="ZY21" t="s">
        <v>9</v>
      </c>
      <c r="ZZ21" s="14"/>
    </row>
    <row r="22" spans="1:702">
      <c r="A22" s="15" t="s">
        <v>54</v>
      </c>
      <c r="B22" s="17" t="s">
        <v>55</v>
      </c>
      <c r="C22" s="12"/>
      <c r="D22" s="12"/>
      <c r="E22" s="12"/>
      <c r="F22" s="13"/>
      <c r="ZY22" t="s">
        <v>12</v>
      </c>
      <c r="ZZ22" s="14"/>
    </row>
    <row r="23" spans="1:702">
      <c r="A23" s="18" t="s">
        <v>56</v>
      </c>
      <c r="B23" s="19" t="s">
        <v>57</v>
      </c>
      <c r="C23" s="20" t="s">
        <v>15</v>
      </c>
      <c r="D23" s="21">
        <v>2</v>
      </c>
      <c r="E23" s="21"/>
      <c r="F23" s="22">
        <f>ROUND(D23*E23,2)</f>
        <v>0</v>
      </c>
      <c r="ZY23" t="s">
        <v>16</v>
      </c>
      <c r="ZZ23" s="14" t="s">
        <v>58</v>
      </c>
    </row>
    <row r="24" spans="1:702">
      <c r="A24" s="18" t="s">
        <v>59</v>
      </c>
      <c r="B24" s="19" t="s">
        <v>60</v>
      </c>
      <c r="C24" s="20" t="s">
        <v>15</v>
      </c>
      <c r="D24" s="21">
        <v>4</v>
      </c>
      <c r="E24" s="21"/>
      <c r="F24" s="22">
        <f>ROUND(D24*E24,2)</f>
        <v>0</v>
      </c>
      <c r="ZY24" t="s">
        <v>16</v>
      </c>
      <c r="ZZ24" s="14" t="s">
        <v>61</v>
      </c>
    </row>
    <row r="25" spans="1:702">
      <c r="A25" s="18" t="s">
        <v>62</v>
      </c>
      <c r="B25" s="19" t="s">
        <v>63</v>
      </c>
      <c r="C25" s="20" t="s">
        <v>15</v>
      </c>
      <c r="D25" s="21">
        <v>4</v>
      </c>
      <c r="E25" s="21"/>
      <c r="F25" s="22">
        <f>ROUND(D25*E25,2)</f>
        <v>0</v>
      </c>
      <c r="ZY25" t="s">
        <v>16</v>
      </c>
      <c r="ZZ25" s="14" t="s">
        <v>64</v>
      </c>
    </row>
    <row r="26" spans="1:702">
      <c r="A26" s="15" t="s">
        <v>65</v>
      </c>
      <c r="B26" s="17" t="s">
        <v>66</v>
      </c>
      <c r="C26" s="12"/>
      <c r="D26" s="12"/>
      <c r="E26" s="12"/>
      <c r="F26" s="13"/>
      <c r="ZY26" t="s">
        <v>12</v>
      </c>
      <c r="ZZ26" s="14"/>
    </row>
    <row r="27" spans="1:702">
      <c r="A27" s="18" t="s">
        <v>67</v>
      </c>
      <c r="B27" s="19" t="s">
        <v>63</v>
      </c>
      <c r="C27" s="20" t="s">
        <v>15</v>
      </c>
      <c r="D27" s="21">
        <v>3</v>
      </c>
      <c r="E27" s="21"/>
      <c r="F27" s="22">
        <f>ROUND(D27*E27,2)</f>
        <v>0</v>
      </c>
      <c r="ZY27" t="s">
        <v>16</v>
      </c>
      <c r="ZZ27" s="14" t="s">
        <v>68</v>
      </c>
    </row>
    <row r="28" spans="1:702">
      <c r="A28" s="15" t="s">
        <v>69</v>
      </c>
      <c r="B28" s="16" t="s">
        <v>70</v>
      </c>
      <c r="C28" s="12"/>
      <c r="D28" s="12"/>
      <c r="E28" s="12"/>
      <c r="F28" s="13"/>
      <c r="ZY28" t="s">
        <v>9</v>
      </c>
      <c r="ZZ28" s="14"/>
    </row>
    <row r="29" spans="1:702">
      <c r="A29" s="15" t="s">
        <v>71</v>
      </c>
      <c r="B29" s="17" t="s">
        <v>72</v>
      </c>
      <c r="C29" s="12"/>
      <c r="D29" s="12"/>
      <c r="E29" s="12"/>
      <c r="F29" s="13"/>
      <c r="ZY29" t="s">
        <v>12</v>
      </c>
      <c r="ZZ29" s="14"/>
    </row>
    <row r="30" spans="1:702">
      <c r="A30" s="18" t="s">
        <v>73</v>
      </c>
      <c r="B30" s="19" t="s">
        <v>74</v>
      </c>
      <c r="C30" s="20" t="s">
        <v>15</v>
      </c>
      <c r="D30" s="21">
        <v>1</v>
      </c>
      <c r="E30" s="21"/>
      <c r="F30" s="22">
        <f>ROUND(D30*E30,2)</f>
        <v>0</v>
      </c>
      <c r="ZY30" t="s">
        <v>16</v>
      </c>
      <c r="ZZ30" s="14" t="s">
        <v>75</v>
      </c>
    </row>
    <row r="31" spans="1:702">
      <c r="A31" s="15" t="s">
        <v>76</v>
      </c>
      <c r="B31" s="16" t="s">
        <v>77</v>
      </c>
      <c r="C31" s="12"/>
      <c r="D31" s="12"/>
      <c r="E31" s="12"/>
      <c r="F31" s="13"/>
      <c r="ZY31" t="s">
        <v>9</v>
      </c>
      <c r="ZZ31" s="14"/>
    </row>
    <row r="32" spans="1:702">
      <c r="A32" s="15" t="s">
        <v>78</v>
      </c>
      <c r="B32" s="17" t="s">
        <v>79</v>
      </c>
      <c r="C32" s="12"/>
      <c r="D32" s="12"/>
      <c r="E32" s="12"/>
      <c r="F32" s="13"/>
      <c r="ZY32" t="s">
        <v>12</v>
      </c>
      <c r="ZZ32" s="14"/>
    </row>
    <row r="33" spans="1:702">
      <c r="A33" s="18" t="s">
        <v>80</v>
      </c>
      <c r="B33" s="19" t="s">
        <v>81</v>
      </c>
      <c r="C33" s="20" t="s">
        <v>31</v>
      </c>
      <c r="D33" s="21">
        <v>16.899999999999999</v>
      </c>
      <c r="E33" s="21"/>
      <c r="F33" s="22">
        <f>ROUND(D33*E33,2)</f>
        <v>0</v>
      </c>
      <c r="ZY33" t="s">
        <v>16</v>
      </c>
      <c r="ZZ33" s="14" t="s">
        <v>82</v>
      </c>
    </row>
    <row r="34" spans="1:702">
      <c r="A34" s="18" t="s">
        <v>83</v>
      </c>
      <c r="B34" s="19" t="s">
        <v>84</v>
      </c>
      <c r="C34" s="20" t="s">
        <v>31</v>
      </c>
      <c r="D34" s="21">
        <v>18.7</v>
      </c>
      <c r="E34" s="21"/>
      <c r="F34" s="22">
        <f>ROUND(D34*E34,2)</f>
        <v>0</v>
      </c>
      <c r="ZY34" t="s">
        <v>16</v>
      </c>
      <c r="ZZ34" s="14" t="s">
        <v>85</v>
      </c>
    </row>
    <row r="35" spans="1:702">
      <c r="A35" s="18" t="s">
        <v>86</v>
      </c>
      <c r="B35" s="19" t="s">
        <v>87</v>
      </c>
      <c r="C35" s="20" t="s">
        <v>31</v>
      </c>
      <c r="D35" s="21">
        <v>5</v>
      </c>
      <c r="E35" s="21"/>
      <c r="F35" s="22">
        <f>ROUND(D35*E35,2)</f>
        <v>0</v>
      </c>
      <c r="ZY35" t="s">
        <v>16</v>
      </c>
      <c r="ZZ35" s="14" t="s">
        <v>88</v>
      </c>
    </row>
    <row r="36" spans="1:702">
      <c r="A36" s="18" t="s">
        <v>89</v>
      </c>
      <c r="B36" s="19" t="s">
        <v>90</v>
      </c>
      <c r="C36" s="20" t="s">
        <v>31</v>
      </c>
      <c r="D36" s="21">
        <v>5.6</v>
      </c>
      <c r="E36" s="21"/>
      <c r="F36" s="22">
        <f>ROUND(D36*E36,2)</f>
        <v>0</v>
      </c>
      <c r="ZY36" t="s">
        <v>16</v>
      </c>
      <c r="ZZ36" s="14" t="s">
        <v>91</v>
      </c>
    </row>
    <row r="37" spans="1:702">
      <c r="A37" s="15" t="s">
        <v>92</v>
      </c>
      <c r="B37" s="17" t="s">
        <v>93</v>
      </c>
      <c r="C37" s="12"/>
      <c r="D37" s="12"/>
      <c r="E37" s="12"/>
      <c r="F37" s="13"/>
      <c r="ZY37" t="s">
        <v>12</v>
      </c>
      <c r="ZZ37" s="14"/>
    </row>
    <row r="38" spans="1:702">
      <c r="A38" s="18" t="s">
        <v>94</v>
      </c>
      <c r="B38" s="19" t="s">
        <v>95</v>
      </c>
      <c r="C38" s="20" t="s">
        <v>31</v>
      </c>
      <c r="D38" s="21">
        <v>6.2</v>
      </c>
      <c r="E38" s="21"/>
      <c r="F38" s="22">
        <f>ROUND(D38*E38,2)</f>
        <v>0</v>
      </c>
      <c r="ZY38" t="s">
        <v>16</v>
      </c>
      <c r="ZZ38" s="14" t="s">
        <v>96</v>
      </c>
    </row>
    <row r="39" spans="1:702">
      <c r="A39" s="15" t="s">
        <v>97</v>
      </c>
      <c r="B39" s="17" t="s">
        <v>98</v>
      </c>
      <c r="C39" s="12"/>
      <c r="D39" s="12"/>
      <c r="E39" s="12"/>
      <c r="F39" s="13"/>
      <c r="ZY39" t="s">
        <v>12</v>
      </c>
      <c r="ZZ39" s="14"/>
    </row>
    <row r="40" spans="1:702">
      <c r="A40" s="18" t="s">
        <v>99</v>
      </c>
      <c r="B40" s="19" t="s">
        <v>100</v>
      </c>
      <c r="C40" s="20" t="s">
        <v>31</v>
      </c>
      <c r="D40" s="21">
        <v>4.95</v>
      </c>
      <c r="E40" s="21"/>
      <c r="F40" s="22">
        <f>ROUND(D40*E40,2)</f>
        <v>0</v>
      </c>
      <c r="ZY40" t="s">
        <v>16</v>
      </c>
      <c r="ZZ40" s="14" t="s">
        <v>101</v>
      </c>
    </row>
    <row r="41" spans="1:702">
      <c r="A41" s="24"/>
      <c r="B41" s="25"/>
      <c r="C41" s="26"/>
      <c r="D41" s="26"/>
      <c r="E41" s="26"/>
      <c r="F41" s="27"/>
    </row>
    <row r="42" spans="1:702">
      <c r="A42" s="28"/>
      <c r="B42" s="28"/>
      <c r="C42" s="28"/>
      <c r="D42" s="28"/>
      <c r="E42" s="28"/>
      <c r="F42" s="28"/>
    </row>
    <row r="43" spans="1:702">
      <c r="B43" s="29" t="s">
        <v>102</v>
      </c>
      <c r="F43" s="30">
        <f>SUBTOTAL(109,F4:F41)</f>
        <v>0</v>
      </c>
      <c r="ZY43" t="s">
        <v>103</v>
      </c>
    </row>
    <row r="44" spans="1:702">
      <c r="A44" s="31">
        <v>20</v>
      </c>
      <c r="B44" s="29" t="str">
        <f>CONCATENATE("Montant TVA (",A44,"%)")</f>
        <v>Montant TVA (20%)</v>
      </c>
      <c r="F44" s="30">
        <f>(F43*A44)/100</f>
        <v>0</v>
      </c>
      <c r="ZY44" t="s">
        <v>104</v>
      </c>
    </row>
    <row r="45" spans="1:702">
      <c r="B45" s="29" t="s">
        <v>105</v>
      </c>
      <c r="F45" s="30">
        <f>F43+F44</f>
        <v>0</v>
      </c>
      <c r="ZY45" t="s">
        <v>106</v>
      </c>
    </row>
    <row r="46" spans="1:702">
      <c r="F46" s="30"/>
    </row>
    <row r="47" spans="1:702">
      <c r="F47" s="30"/>
    </row>
  </sheetData>
  <mergeCells count="1">
    <mergeCell ref="A1:F1"/>
  </mergeCells>
  <printOptions horizontalCentered="1"/>
  <pageMargins left="0.08" right="0.08" top="0.06" bottom="0.08" header="0.76" footer="0.76"/>
  <pageSetup paperSize="9" fitToHeight="0"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db79362-31df-4713-ba8f-4f77b4a77745" xsi:nil="true"/>
    <lcf76f155ced4ddcb4097134ff3c332f xmlns="70d9a176-d16e-4b3c-9b92-2724dab09e0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2D10E7FA941842A43E56075822926F" ma:contentTypeVersion="16" ma:contentTypeDescription="Crée un document." ma:contentTypeScope="" ma:versionID="b666eadf2e59369a9dd3eb39480b5b58">
  <xsd:schema xmlns:xsd="http://www.w3.org/2001/XMLSchema" xmlns:xs="http://www.w3.org/2001/XMLSchema" xmlns:p="http://schemas.microsoft.com/office/2006/metadata/properties" xmlns:ns2="bdb79362-31df-4713-ba8f-4f77b4a77745" xmlns:ns3="70d9a176-d16e-4b3c-9b92-2724dab09e02" targetNamespace="http://schemas.microsoft.com/office/2006/metadata/properties" ma:root="true" ma:fieldsID="599311aae1c2aca94a386e900fae179e" ns2:_="" ns3:_="">
    <xsd:import namespace="bdb79362-31df-4713-ba8f-4f77b4a77745"/>
    <xsd:import namespace="70d9a176-d16e-4b3c-9b92-2724dab09e0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b79362-31df-4713-ba8f-4f77b4a7774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2865e342-0aad-47f3-807a-b19053543b2c}" ma:internalName="TaxCatchAll" ma:showField="CatchAllData" ma:web="bdb79362-31df-4713-ba8f-4f77b4a777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9a176-d16e-4b3c-9b92-2724dab09e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Balises d’images" ma:readOnly="false" ma:fieldId="{5cf76f15-5ced-4ddc-b409-7134ff3c332f}" ma:taxonomyMulti="true" ma:sspId="310cecb9-50fe-420f-b179-120a057302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F911FE-F19C-42AD-ADEB-E3D2BDF4A4B0}"/>
</file>

<file path=customXml/itemProps2.xml><?xml version="1.0" encoding="utf-8"?>
<ds:datastoreItem xmlns:ds="http://schemas.openxmlformats.org/officeDocument/2006/customXml" ds:itemID="{7A11C2A3-29A3-42C2-B409-551586D01255}"/>
</file>

<file path=customXml/itemProps3.xml><?xml version="1.0" encoding="utf-8"?>
<ds:datastoreItem xmlns:ds="http://schemas.openxmlformats.org/officeDocument/2006/customXml" ds:itemID="{B6C573C4-3D10-414D-B1A3-4726E177A9F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ejacquot</dc:creator>
  <cp:keywords/>
  <dc:description/>
  <cp:lastModifiedBy>Utilisateur invité</cp:lastModifiedBy>
  <cp:revision/>
  <dcterms:created xsi:type="dcterms:W3CDTF">2026-02-13T13:41:43Z</dcterms:created>
  <dcterms:modified xsi:type="dcterms:W3CDTF">2026-03-10T13:12:42Z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0x0101002E2D10E7FA941842A43E56075822926F</vt:lpwstr>
  </property>
  <property fmtid="{D5CDD505-2E9C-101B-9397-08002B2CF9AE}" pid="3" name="MediaServiceImageTags">
    <vt:lpwstr/>
  </property>
</Properties>
</file>